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pan\Dropbox\Clinical studies Phytomed AB\Europharma\Areg 2022 - Athletes\Manuscript\Submitted\"/>
    </mc:Choice>
  </mc:AlternateContent>
  <xr:revisionPtr revIDLastSave="0" documentId="13_ncr:1_{BC87B268-EF98-4459-B910-CE32F8FF11D5}" xr6:coauthVersionLast="47" xr6:coauthVersionMax="47" xr10:uidLastSave="{00000000-0000-0000-0000-000000000000}"/>
  <bookViews>
    <workbookView xWindow="3030" yWindow="600" windowWidth="25515" windowHeight="14880" activeTab="1" xr2:uid="{00000000-000D-0000-FFFF-FFFF00000000}"/>
  </bookViews>
  <sheets>
    <sheet name="Table S1 Demographic" sheetId="4" r:id="rId1"/>
    <sheet name="Table S2 Groups" sheetId="2" r:id="rId2"/>
    <sheet name="Table S3 Individual data" sheetId="1" r:id="rId3"/>
    <sheet name="Table S4 Baselines &amp; Endpoints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170" i="2" l="1"/>
  <c r="U170" i="2"/>
  <c r="T170" i="2"/>
  <c r="S170" i="2"/>
  <c r="R170" i="2"/>
  <c r="Q170" i="2"/>
  <c r="P170" i="2"/>
  <c r="O170" i="2"/>
  <c r="N170" i="2"/>
  <c r="M170" i="2"/>
  <c r="L170" i="2"/>
  <c r="K170" i="2"/>
  <c r="J170" i="2"/>
  <c r="I170" i="2"/>
  <c r="H170" i="2"/>
  <c r="G170" i="2"/>
  <c r="F170" i="2"/>
  <c r="E170" i="2"/>
  <c r="D170" i="2"/>
  <c r="C170" i="2"/>
  <c r="V169" i="2"/>
  <c r="U169" i="2"/>
  <c r="T169" i="2"/>
  <c r="S169" i="2"/>
  <c r="R169" i="2"/>
  <c r="Q169" i="2"/>
  <c r="P169" i="2"/>
  <c r="O169" i="2"/>
  <c r="N169" i="2"/>
  <c r="M169" i="2"/>
  <c r="L169" i="2"/>
  <c r="K169" i="2"/>
  <c r="J169" i="2"/>
  <c r="I169" i="2"/>
  <c r="H169" i="2"/>
  <c r="G169" i="2"/>
  <c r="F169" i="2"/>
  <c r="E169" i="2"/>
  <c r="D169" i="2"/>
  <c r="C169" i="2"/>
  <c r="V168" i="2"/>
  <c r="U168" i="2"/>
  <c r="T168" i="2"/>
  <c r="S168" i="2"/>
  <c r="R168" i="2"/>
  <c r="Q168" i="2"/>
  <c r="P168" i="2"/>
  <c r="O168" i="2"/>
  <c r="N168" i="2"/>
  <c r="M168" i="2"/>
  <c r="L168" i="2"/>
  <c r="K168" i="2"/>
  <c r="J168" i="2"/>
  <c r="I168" i="2"/>
  <c r="H168" i="2"/>
  <c r="G168" i="2"/>
  <c r="F168" i="2"/>
  <c r="E168" i="2"/>
  <c r="D168" i="2"/>
  <c r="C168" i="2"/>
  <c r="V152" i="2"/>
  <c r="U152" i="2"/>
  <c r="T152" i="2"/>
  <c r="S152" i="2"/>
  <c r="R152" i="2"/>
  <c r="Q152" i="2"/>
  <c r="P152" i="2"/>
  <c r="O152" i="2"/>
  <c r="N152" i="2"/>
  <c r="M152" i="2"/>
  <c r="L152" i="2"/>
  <c r="K152" i="2"/>
  <c r="J152" i="2"/>
  <c r="I152" i="2"/>
  <c r="H152" i="2"/>
  <c r="G152" i="2"/>
  <c r="F152" i="2"/>
  <c r="E152" i="2"/>
  <c r="D152" i="2"/>
  <c r="C152" i="2"/>
  <c r="V151" i="2"/>
  <c r="U151" i="2"/>
  <c r="T151" i="2"/>
  <c r="S151" i="2"/>
  <c r="R151" i="2"/>
  <c r="Q151" i="2"/>
  <c r="P151" i="2"/>
  <c r="O151" i="2"/>
  <c r="N151" i="2"/>
  <c r="M151" i="2"/>
  <c r="L151" i="2"/>
  <c r="K151" i="2"/>
  <c r="J151" i="2"/>
  <c r="I151" i="2"/>
  <c r="H151" i="2"/>
  <c r="G151" i="2"/>
  <c r="F151" i="2"/>
  <c r="E151" i="2"/>
  <c r="D151" i="2"/>
  <c r="C151" i="2"/>
  <c r="V150" i="2"/>
  <c r="U150" i="2"/>
  <c r="T150" i="2"/>
  <c r="S150" i="2"/>
  <c r="R150" i="2"/>
  <c r="Q150" i="2"/>
  <c r="P150" i="2"/>
  <c r="O150" i="2"/>
  <c r="N150" i="2"/>
  <c r="M150" i="2"/>
  <c r="L150" i="2"/>
  <c r="K150" i="2"/>
  <c r="J150" i="2"/>
  <c r="I150" i="2"/>
  <c r="H150" i="2"/>
  <c r="G150" i="2"/>
  <c r="F150" i="2"/>
  <c r="E150" i="2"/>
  <c r="D150" i="2"/>
  <c r="C150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H71" i="2"/>
  <c r="G71" i="2"/>
  <c r="F71" i="2"/>
  <c r="E71" i="2"/>
  <c r="D71" i="2"/>
  <c r="C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H70" i="2"/>
  <c r="G70" i="2"/>
  <c r="F70" i="2"/>
  <c r="E70" i="2"/>
  <c r="D70" i="2"/>
  <c r="C70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Y53" i="2" l="1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Y45" i="2"/>
  <c r="Z45" i="2"/>
  <c r="AA45" i="2"/>
  <c r="AB45" i="2"/>
  <c r="AC45" i="2"/>
  <c r="AD45" i="2"/>
  <c r="AE45" i="2"/>
  <c r="AF45" i="2"/>
  <c r="AG45" i="2"/>
  <c r="AH45" i="2"/>
  <c r="AI45" i="2"/>
  <c r="AJ45" i="2"/>
  <c r="AK45" i="2"/>
  <c r="AL45" i="2"/>
  <c r="AM45" i="2"/>
  <c r="AN45" i="2"/>
  <c r="AO45" i="2"/>
  <c r="AP45" i="2"/>
  <c r="AQ45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X53" i="2"/>
  <c r="X52" i="2"/>
  <c r="X51" i="2"/>
  <c r="X50" i="2"/>
  <c r="X49" i="2"/>
  <c r="X48" i="2"/>
  <c r="X47" i="2"/>
  <c r="X46" i="2"/>
  <c r="X45" i="2"/>
  <c r="X44" i="2"/>
  <c r="X34" i="2"/>
  <c r="X33" i="2"/>
  <c r="X32" i="2"/>
  <c r="X31" i="2"/>
  <c r="X29" i="2"/>
  <c r="X30" i="2"/>
  <c r="X28" i="2"/>
  <c r="X27" i="2"/>
  <c r="X26" i="2"/>
  <c r="X25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X14" i="2"/>
  <c r="X13" i="2"/>
  <c r="X12" i="2"/>
  <c r="X11" i="2"/>
  <c r="X10" i="2"/>
  <c r="X9" i="2"/>
  <c r="X8" i="2"/>
  <c r="X7" i="2"/>
  <c r="X6" i="2"/>
  <c r="X5" i="2"/>
  <c r="J194" i="5"/>
  <c r="I194" i="5"/>
  <c r="H194" i="5"/>
  <c r="J193" i="5"/>
  <c r="I193" i="5"/>
  <c r="H193" i="5"/>
  <c r="J192" i="5"/>
  <c r="I192" i="5"/>
  <c r="H192" i="5"/>
  <c r="J191" i="5"/>
  <c r="I191" i="5"/>
  <c r="H191" i="5"/>
  <c r="J190" i="5"/>
  <c r="I190" i="5"/>
  <c r="H190" i="5"/>
  <c r="J189" i="5"/>
  <c r="I189" i="5"/>
  <c r="H189" i="5"/>
  <c r="J188" i="5"/>
  <c r="I188" i="5"/>
  <c r="H188" i="5"/>
  <c r="J187" i="5"/>
  <c r="I187" i="5"/>
  <c r="H187" i="5"/>
  <c r="J186" i="5"/>
  <c r="I186" i="5"/>
  <c r="H186" i="5"/>
  <c r="J185" i="5"/>
  <c r="I185" i="5"/>
  <c r="H185" i="5"/>
  <c r="J184" i="5"/>
  <c r="I184" i="5"/>
  <c r="H184" i="5"/>
  <c r="J183" i="5"/>
  <c r="I183" i="5"/>
  <c r="H183" i="5"/>
  <c r="J182" i="5"/>
  <c r="I182" i="5"/>
  <c r="H182" i="5"/>
  <c r="J181" i="5"/>
  <c r="I181" i="5"/>
  <c r="H181" i="5"/>
  <c r="J180" i="5"/>
  <c r="I180" i="5"/>
  <c r="H180" i="5"/>
  <c r="J179" i="5"/>
  <c r="I179" i="5"/>
  <c r="H179" i="5"/>
  <c r="J178" i="5"/>
  <c r="I178" i="5"/>
  <c r="H178" i="5"/>
  <c r="J177" i="5"/>
  <c r="I177" i="5"/>
  <c r="H177" i="5"/>
  <c r="J176" i="5"/>
  <c r="I176" i="5"/>
  <c r="H176" i="5"/>
  <c r="J175" i="5"/>
  <c r="I175" i="5"/>
  <c r="H175" i="5"/>
  <c r="J97" i="5"/>
  <c r="I97" i="5"/>
  <c r="H97" i="5"/>
  <c r="J96" i="5"/>
  <c r="I96" i="5"/>
  <c r="H96" i="5"/>
  <c r="J95" i="5"/>
  <c r="I95" i="5"/>
  <c r="H95" i="5"/>
  <c r="J94" i="5"/>
  <c r="I94" i="5"/>
  <c r="H94" i="5"/>
  <c r="J93" i="5"/>
  <c r="I93" i="5"/>
  <c r="H93" i="5"/>
  <c r="J92" i="5"/>
  <c r="I92" i="5"/>
  <c r="H92" i="5"/>
  <c r="J91" i="5"/>
  <c r="I91" i="5"/>
  <c r="H91" i="5"/>
  <c r="J90" i="5"/>
  <c r="I90" i="5"/>
  <c r="H90" i="5"/>
  <c r="J89" i="5"/>
  <c r="I89" i="5"/>
  <c r="H89" i="5"/>
  <c r="J88" i="5"/>
  <c r="I88" i="5"/>
  <c r="H88" i="5"/>
  <c r="J87" i="5"/>
  <c r="I87" i="5"/>
  <c r="H87" i="5"/>
  <c r="J86" i="5"/>
  <c r="I86" i="5"/>
  <c r="H86" i="5"/>
  <c r="J85" i="5"/>
  <c r="I85" i="5"/>
  <c r="H85" i="5"/>
  <c r="J84" i="5"/>
  <c r="I84" i="5"/>
  <c r="H84" i="5"/>
  <c r="J83" i="5"/>
  <c r="I83" i="5"/>
  <c r="H83" i="5"/>
  <c r="J82" i="5"/>
  <c r="I82" i="5"/>
  <c r="H82" i="5"/>
  <c r="J81" i="5"/>
  <c r="I81" i="5"/>
  <c r="H81" i="5"/>
  <c r="B81" i="5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J80" i="5"/>
  <c r="I80" i="5"/>
  <c r="H80" i="5"/>
  <c r="J79" i="5"/>
  <c r="I79" i="5"/>
  <c r="H79" i="5"/>
  <c r="D54" i="2" l="1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C54" i="2"/>
  <c r="A54" i="5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30" i="5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53" i="5"/>
  <c r="F43" i="2" l="1"/>
  <c r="G43" i="2" s="1"/>
  <c r="H43" i="2" s="1"/>
  <c r="I43" i="2" s="1"/>
  <c r="J43" i="2" s="1"/>
  <c r="K43" i="2" s="1"/>
  <c r="L43" i="2" s="1"/>
  <c r="M43" i="2" s="1"/>
  <c r="N43" i="2" s="1"/>
  <c r="O43" i="2" s="1"/>
  <c r="P43" i="2" s="1"/>
  <c r="Q43" i="2" s="1"/>
  <c r="R43" i="2" s="1"/>
  <c r="S43" i="2" s="1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C15" i="2"/>
  <c r="V16" i="2" l="1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G55" i="2"/>
  <c r="F55" i="2"/>
  <c r="E55" i="2"/>
  <c r="D55" i="2"/>
  <c r="C5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C36" i="2"/>
  <c r="C35" i="2"/>
  <c r="V55" i="2"/>
  <c r="U55" i="2"/>
  <c r="O181" i="1"/>
  <c r="N181" i="1"/>
  <c r="J304" i="1" l="1"/>
  <c r="O304" i="1" s="1"/>
  <c r="I304" i="1"/>
  <c r="N304" i="1" s="1"/>
  <c r="H178" i="1"/>
  <c r="M178" i="1" s="1"/>
  <c r="J111" i="1"/>
  <c r="O111" i="1" s="1"/>
  <c r="I111" i="1"/>
  <c r="N111" i="1" s="1"/>
  <c r="O322" i="1"/>
  <c r="N322" i="1"/>
  <c r="H337" i="1"/>
  <c r="M337" i="1" s="1"/>
  <c r="G337" i="1"/>
  <c r="L337" i="1" s="1"/>
  <c r="H336" i="1"/>
  <c r="M336" i="1" s="1"/>
  <c r="G336" i="1"/>
  <c r="H319" i="1"/>
  <c r="M319" i="1" s="1"/>
  <c r="G319" i="1"/>
  <c r="L319" i="1" s="1"/>
  <c r="H318" i="1"/>
  <c r="M320" i="1" s="1"/>
  <c r="G318" i="1"/>
  <c r="H302" i="1"/>
  <c r="M302" i="1" s="1"/>
  <c r="G302" i="1"/>
  <c r="L302" i="1" s="1"/>
  <c r="H301" i="1"/>
  <c r="M301" i="1" s="1"/>
  <c r="G301" i="1"/>
  <c r="L301" i="1" s="1"/>
  <c r="H284" i="1"/>
  <c r="M284" i="1" s="1"/>
  <c r="G284" i="1"/>
  <c r="L284" i="1" s="1"/>
  <c r="H283" i="1"/>
  <c r="M283" i="1" s="1"/>
  <c r="G283" i="1"/>
  <c r="L283" i="1" s="1"/>
  <c r="H267" i="1"/>
  <c r="M267" i="1" s="1"/>
  <c r="G267" i="1"/>
  <c r="L267" i="1" s="1"/>
  <c r="H266" i="1"/>
  <c r="M266" i="1" s="1"/>
  <c r="G266" i="1"/>
  <c r="L266" i="1" s="1"/>
  <c r="H249" i="1"/>
  <c r="M249" i="1" s="1"/>
  <c r="G249" i="1"/>
  <c r="L249" i="1" s="1"/>
  <c r="H248" i="1"/>
  <c r="M248" i="1" s="1"/>
  <c r="G248" i="1"/>
  <c r="L248" i="1" s="1"/>
  <c r="H232" i="1"/>
  <c r="M232" i="1" s="1"/>
  <c r="G232" i="1"/>
  <c r="L232" i="1" s="1"/>
  <c r="H231" i="1"/>
  <c r="M231" i="1" s="1"/>
  <c r="G231" i="1"/>
  <c r="L231" i="1" s="1"/>
  <c r="H214" i="1"/>
  <c r="M214" i="1" s="1"/>
  <c r="G214" i="1"/>
  <c r="L214" i="1" s="1"/>
  <c r="H213" i="1"/>
  <c r="M213" i="1" s="1"/>
  <c r="G213" i="1"/>
  <c r="L213" i="1" s="1"/>
  <c r="H197" i="1"/>
  <c r="M197" i="1" s="1"/>
  <c r="G197" i="1"/>
  <c r="L197" i="1" s="1"/>
  <c r="H196" i="1"/>
  <c r="M196" i="1" s="1"/>
  <c r="G196" i="1"/>
  <c r="L196" i="1" s="1"/>
  <c r="H180" i="1"/>
  <c r="G180" i="1"/>
  <c r="H179" i="1"/>
  <c r="M179" i="1" s="1"/>
  <c r="G179" i="1"/>
  <c r="L179" i="1" s="1"/>
  <c r="H162" i="1"/>
  <c r="M162" i="1" s="1"/>
  <c r="G162" i="1"/>
  <c r="L162" i="1" s="1"/>
  <c r="H161" i="1"/>
  <c r="M161" i="1" s="1"/>
  <c r="G161" i="1"/>
  <c r="L161" i="1" s="1"/>
  <c r="H144" i="1"/>
  <c r="M144" i="1" s="1"/>
  <c r="G144" i="1"/>
  <c r="L144" i="1" s="1"/>
  <c r="H143" i="1"/>
  <c r="M143" i="1" s="1"/>
  <c r="G143" i="1"/>
  <c r="L143" i="1" s="1"/>
  <c r="H127" i="1"/>
  <c r="M127" i="1" s="1"/>
  <c r="G127" i="1"/>
  <c r="L127" i="1" s="1"/>
  <c r="H126" i="1"/>
  <c r="M126" i="1" s="1"/>
  <c r="G126" i="1"/>
  <c r="L126" i="1" s="1"/>
  <c r="H109" i="1"/>
  <c r="M109" i="1" s="1"/>
  <c r="G109" i="1"/>
  <c r="L109" i="1" s="1"/>
  <c r="H108" i="1"/>
  <c r="M108" i="1" s="1"/>
  <c r="G108" i="1"/>
  <c r="L108" i="1" s="1"/>
  <c r="H92" i="1"/>
  <c r="M92" i="1" s="1"/>
  <c r="G92" i="1"/>
  <c r="L92" i="1" s="1"/>
  <c r="H91" i="1"/>
  <c r="M91" i="1" s="1"/>
  <c r="G91" i="1"/>
  <c r="L91" i="1" s="1"/>
  <c r="H74" i="1"/>
  <c r="M74" i="1" s="1"/>
  <c r="G74" i="1"/>
  <c r="L74" i="1" s="1"/>
  <c r="H73" i="1"/>
  <c r="M73" i="1" s="1"/>
  <c r="G73" i="1"/>
  <c r="L73" i="1" s="1"/>
  <c r="H57" i="1"/>
  <c r="M57" i="1" s="1"/>
  <c r="G57" i="1"/>
  <c r="L57" i="1" s="1"/>
  <c r="H56" i="1"/>
  <c r="M56" i="1" s="1"/>
  <c r="G56" i="1"/>
  <c r="L56" i="1" s="1"/>
  <c r="H38" i="1"/>
  <c r="M38" i="1" s="1"/>
  <c r="O339" i="1"/>
  <c r="N339" i="1"/>
  <c r="L336" i="1"/>
  <c r="L320" i="1"/>
  <c r="O286" i="1"/>
  <c r="N286" i="1"/>
  <c r="O269" i="1"/>
  <c r="N269" i="1"/>
  <c r="O251" i="1"/>
  <c r="N251" i="1"/>
  <c r="O234" i="1"/>
  <c r="N234" i="1"/>
  <c r="O216" i="1"/>
  <c r="N216" i="1"/>
  <c r="O199" i="1"/>
  <c r="N199" i="1"/>
  <c r="L178" i="1"/>
  <c r="O164" i="1"/>
  <c r="N164" i="1"/>
  <c r="O146" i="1"/>
  <c r="N146" i="1"/>
  <c r="O129" i="1"/>
  <c r="N129" i="1"/>
  <c r="O94" i="1"/>
  <c r="N94" i="1"/>
  <c r="O76" i="1"/>
  <c r="N76" i="1"/>
  <c r="O59" i="1"/>
  <c r="N59" i="1"/>
  <c r="O41" i="1"/>
  <c r="N41" i="1"/>
  <c r="J6" i="1"/>
  <c r="I6" i="1"/>
  <c r="T43" i="2" l="1"/>
  <c r="U43" i="2" s="1"/>
  <c r="V43" i="2" s="1"/>
  <c r="F24" i="2"/>
  <c r="G24" i="2" s="1"/>
  <c r="H24" i="2" s="1"/>
  <c r="I24" i="2" s="1"/>
  <c r="J24" i="2" s="1"/>
  <c r="K24" i="2" s="1"/>
  <c r="L24" i="2" s="1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O24" i="1" l="1"/>
  <c r="N24" i="1"/>
  <c r="O6" i="1"/>
  <c r="N6" i="1"/>
  <c r="H39" i="1"/>
  <c r="M39" i="1" s="1"/>
  <c r="G39" i="1"/>
  <c r="L39" i="1" s="1"/>
  <c r="G38" i="1"/>
  <c r="L38" i="1" s="1"/>
  <c r="G21" i="1"/>
  <c r="L21" i="1" s="1"/>
  <c r="H22" i="1"/>
  <c r="M22" i="1" s="1"/>
  <c r="G22" i="1"/>
  <c r="L22" i="1" s="1"/>
  <c r="H21" i="1"/>
  <c r="M21" i="1" s="1"/>
  <c r="H4" i="1"/>
  <c r="M4" i="1" s="1"/>
  <c r="H3" i="1"/>
  <c r="M3" i="1" s="1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4" i="4"/>
  <c r="B4" i="1" l="1"/>
  <c r="G4" i="1" s="1"/>
  <c r="L4" i="1" s="1"/>
  <c r="B3" i="1"/>
  <c r="G3" i="1" s="1"/>
  <c r="L3" i="1" s="1"/>
  <c r="B5" i="4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</calcChain>
</file>

<file path=xl/sharedStrings.xml><?xml version="1.0" encoding="utf-8"?>
<sst xmlns="http://schemas.openxmlformats.org/spreadsheetml/2006/main" count="2031" uniqueCount="311">
  <si>
    <t>Code</t>
  </si>
  <si>
    <t>Patient Name</t>
  </si>
  <si>
    <t>Gender</t>
  </si>
  <si>
    <t>Screening  Date</t>
  </si>
  <si>
    <t>Age,years</t>
  </si>
  <si>
    <t>Weight,kg</t>
  </si>
  <si>
    <t>Start</t>
  </si>
  <si>
    <t>Phase II.  Treatment</t>
  </si>
  <si>
    <t>Capsules</t>
  </si>
  <si>
    <t>Tablets</t>
  </si>
  <si>
    <t>ID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</si>
  <si>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</si>
  <si>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</si>
  <si>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</si>
  <si>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</si>
  <si>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</si>
  <si>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</si>
  <si>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</si>
  <si>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</si>
  <si>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</si>
  <si>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</si>
  <si>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Tabletes</t>
  </si>
  <si>
    <t xml:space="preserve">Phase </t>
  </si>
  <si>
    <t>I</t>
  </si>
  <si>
    <t>II</t>
  </si>
  <si>
    <t>III</t>
  </si>
  <si>
    <t>MHQ</t>
  </si>
  <si>
    <t>Difference</t>
  </si>
  <si>
    <t xml:space="preserve"> </t>
  </si>
  <si>
    <t>No treatment</t>
  </si>
  <si>
    <t>KHR</t>
  </si>
  <si>
    <t xml:space="preserve">Cholakyan Mikael </t>
  </si>
  <si>
    <t>Grigoryan Jora</t>
  </si>
  <si>
    <t>Barsehgyan Seryozha</t>
  </si>
  <si>
    <t>Hunanyan Armen</t>
  </si>
  <si>
    <t>Mkrtchyan Narek</t>
  </si>
  <si>
    <t>Movsisyan Valerik</t>
  </si>
  <si>
    <t xml:space="preserve">Pohgosyan Martin </t>
  </si>
  <si>
    <t>Hakobyan Hayrapet</t>
  </si>
  <si>
    <t>Ghahramanyan Hovhannes</t>
  </si>
  <si>
    <t>Margaryan Ashot</t>
  </si>
  <si>
    <t xml:space="preserve">Pohgosyan Romik </t>
  </si>
  <si>
    <t xml:space="preserve">Karapetyan Andranik </t>
  </si>
  <si>
    <t xml:space="preserve">Margaryan Karen </t>
  </si>
  <si>
    <t xml:space="preserve">Khurshudyan Hripsime </t>
  </si>
  <si>
    <t xml:space="preserve">Grigoryan Alexandra </t>
  </si>
  <si>
    <t xml:space="preserve">Gyurjyan Liana </t>
  </si>
  <si>
    <t>Poghosyan Emma</t>
  </si>
  <si>
    <t xml:space="preserve">Amroyan Anna </t>
  </si>
  <si>
    <t xml:space="preserve">Khachatryan Milena </t>
  </si>
  <si>
    <t xml:space="preserve">Araqelyan Margarita </t>
  </si>
  <si>
    <t>CHM</t>
  </si>
  <si>
    <t>GRJ</t>
  </si>
  <si>
    <t>BAS</t>
  </si>
  <si>
    <t>HAR</t>
  </si>
  <si>
    <t>MNA</t>
  </si>
  <si>
    <t>MVA</t>
  </si>
  <si>
    <t>PMA</t>
  </si>
  <si>
    <t>HAH</t>
  </si>
  <si>
    <t>GHH</t>
  </si>
  <si>
    <t>MAS</t>
  </si>
  <si>
    <t>PRO</t>
  </si>
  <si>
    <t>KAN</t>
  </si>
  <si>
    <t>MAK</t>
  </si>
  <si>
    <t>GRA</t>
  </si>
  <si>
    <t>GYL</t>
  </si>
  <si>
    <t>PEM</t>
  </si>
  <si>
    <t>AAN</t>
  </si>
  <si>
    <t>KMI</t>
  </si>
  <si>
    <t>ARM</t>
  </si>
  <si>
    <t>M</t>
  </si>
  <si>
    <t>F</t>
  </si>
  <si>
    <t>BM</t>
  </si>
  <si>
    <t>Height,m</t>
  </si>
  <si>
    <t>Randomization</t>
  </si>
  <si>
    <t>Pase 2</t>
  </si>
  <si>
    <t>Pase 3</t>
  </si>
  <si>
    <t>PUUBT</t>
  </si>
  <si>
    <t>BST, kg</t>
  </si>
  <si>
    <t xml:space="preserve">Push-ups on the uneven bars </t>
  </si>
  <si>
    <t xml:space="preserve"> max number</t>
  </si>
  <si>
    <r>
      <t xml:space="preserve">Barbell Squat </t>
    </r>
    <r>
      <rPr>
        <sz val="12"/>
        <color theme="1"/>
        <rFont val="Times New Roman"/>
        <family val="1"/>
        <charset val="204"/>
      </rPr>
      <t xml:space="preserve"> test </t>
    </r>
  </si>
  <si>
    <t>Montogmery and Hopkins Questionnaries</t>
  </si>
  <si>
    <t>CRJ</t>
  </si>
  <si>
    <t>Difference Day1-Day10</t>
  </si>
  <si>
    <t>Difference Day10-Day1</t>
  </si>
  <si>
    <r>
      <t xml:space="preserve">Barbell Squat </t>
    </r>
    <r>
      <rPr>
        <b/>
        <sz val="14"/>
        <color theme="1"/>
        <rFont val="Times New Roman"/>
        <family val="1"/>
        <charset val="204"/>
      </rPr>
      <t xml:space="preserve"> test </t>
    </r>
  </si>
  <si>
    <t xml:space="preserve">Tablets </t>
  </si>
  <si>
    <t>NT</t>
  </si>
  <si>
    <t>P value</t>
  </si>
  <si>
    <t>P &gt; 0.05</t>
  </si>
  <si>
    <t>Mean</t>
  </si>
  <si>
    <t>Std. Deviation</t>
  </si>
  <si>
    <t>Tukey's Multiple Comparison Test</t>
  </si>
  <si>
    <t>Mean Diff.</t>
  </si>
  <si>
    <t>q</t>
  </si>
  <si>
    <t>95% CI of diff</t>
  </si>
  <si>
    <t>Tablet</t>
  </si>
  <si>
    <t>Day 1 Baseline</t>
  </si>
  <si>
    <t>Std. Error</t>
  </si>
  <si>
    <t>Passed normality test (*=0.05)?</t>
  </si>
  <si>
    <t>Yes</t>
  </si>
  <si>
    <t xml:space="preserve">  NT vs Tablets</t>
  </si>
  <si>
    <t xml:space="preserve">  NT vs Capsules</t>
  </si>
  <si>
    <t xml:space="preserve">  Tablets vs Capsules</t>
  </si>
  <si>
    <t>-6.465 to 6.165</t>
  </si>
  <si>
    <t>-5.965 to 6.665</t>
  </si>
  <si>
    <t>-5.815 to 6.815</t>
  </si>
  <si>
    <t>Difference day10-day 1</t>
  </si>
  <si>
    <t>P &lt; 0.05</t>
  </si>
  <si>
    <t>T</t>
  </si>
  <si>
    <t>C</t>
  </si>
  <si>
    <t xml:space="preserve">   </t>
  </si>
  <si>
    <t>Day 10-Day 1</t>
  </si>
  <si>
    <t>Major results: Montogmery and Hopkins Questionnaries</t>
  </si>
  <si>
    <t>Phase I. Without</t>
  </si>
  <si>
    <t xml:space="preserve"> Treatment</t>
  </si>
  <si>
    <t>Changes from the baseline</t>
  </si>
  <si>
    <t>Days</t>
  </si>
  <si>
    <t>Control</t>
  </si>
  <si>
    <t>SD</t>
  </si>
  <si>
    <t>n</t>
  </si>
  <si>
    <t xml:space="preserve">Barbell Squat  test </t>
  </si>
  <si>
    <t xml:space="preserve">Difference </t>
  </si>
  <si>
    <t>Day 3-Day 1</t>
  </si>
  <si>
    <t>Day 7-Day 1</t>
  </si>
  <si>
    <t>SE</t>
  </si>
  <si>
    <t>Table Analyzed</t>
  </si>
  <si>
    <t>Data 58 Baselines</t>
  </si>
  <si>
    <t>Column B</t>
  </si>
  <si>
    <t>vs.</t>
  </si>
  <si>
    <t>Column A</t>
  </si>
  <si>
    <t>Paired t test</t>
  </si>
  <si>
    <t>P value summary</t>
  </si>
  <si>
    <t>ns</t>
  </si>
  <si>
    <t>Significantly different? (P &lt; 0.05)</t>
  </si>
  <si>
    <t>No</t>
  </si>
  <si>
    <t>One- or two-tailed P value?</t>
  </si>
  <si>
    <t>Two-tailed</t>
  </si>
  <si>
    <t>t, df</t>
  </si>
  <si>
    <t>t=1.873 df=19</t>
  </si>
  <si>
    <t>Number of pairs</t>
  </si>
  <si>
    <t>How big is the difference?</t>
  </si>
  <si>
    <t>Mean of differences</t>
  </si>
  <si>
    <t>SD of differences</t>
  </si>
  <si>
    <t>SEM of differences</t>
  </si>
  <si>
    <t>95% confidence interval</t>
  </si>
  <si>
    <t>-0.4652 to 8.365</t>
  </si>
  <si>
    <t>R squared</t>
  </si>
  <si>
    <t>How effective was the pairing?</t>
  </si>
  <si>
    <t>Correlation coefficient (r)</t>
  </si>
  <si>
    <t>P value (one tailed)</t>
  </si>
  <si>
    <t>**</t>
  </si>
  <si>
    <t>Was the pairing significantly effective?</t>
  </si>
  <si>
    <t>Column C</t>
  </si>
  <si>
    <t>t=1.499 df=19</t>
  </si>
  <si>
    <t>-1.267 to 7.667</t>
  </si>
  <si>
    <t>t=0.5771 df=19</t>
  </si>
  <si>
    <t>-3.470 to 1.970</t>
  </si>
  <si>
    <t>***</t>
  </si>
  <si>
    <t>Number of values</t>
  </si>
  <si>
    <t>Std. Error of Mean</t>
  </si>
  <si>
    <t>Lower 95% CI of mean</t>
  </si>
  <si>
    <t>Upper 95% CI of mean</t>
  </si>
  <si>
    <t>D'Agostino &amp; Pearson omnibus normality test</t>
  </si>
  <si>
    <t>K2</t>
  </si>
  <si>
    <t>Passed normality test (alpha=0.05)?</t>
  </si>
  <si>
    <t>Coefficient of variation</t>
  </si>
  <si>
    <t>35.41%</t>
  </si>
  <si>
    <t>20.83%</t>
  </si>
  <si>
    <t>23.62%</t>
  </si>
  <si>
    <t>ATHLETS Pain change from baseline Tab vs Control</t>
  </si>
  <si>
    <t>Two-way RM ANOVA</t>
  </si>
  <si>
    <t>Matching: Both factors</t>
  </si>
  <si>
    <t>Alpha</t>
  </si>
  <si>
    <t>Source of Variation</t>
  </si>
  <si>
    <t>% of total variation</t>
  </si>
  <si>
    <t>Significant?</t>
  </si>
  <si>
    <t>Row Factor</t>
  </si>
  <si>
    <t>*</t>
  </si>
  <si>
    <t>Column Factor</t>
  </si>
  <si>
    <t>Interaction: Row Factor x Column Factor</t>
  </si>
  <si>
    <t>&lt; 0.0001</t>
  </si>
  <si>
    <t>****</t>
  </si>
  <si>
    <t>Interaction: Row Factor x Subjects</t>
  </si>
  <si>
    <t>Interaction: Column Factor x Subjects</t>
  </si>
  <si>
    <t>Subjects</t>
  </si>
  <si>
    <t>ANOVA table</t>
  </si>
  <si>
    <t>SS</t>
  </si>
  <si>
    <t>DF</t>
  </si>
  <si>
    <t>MS</t>
  </si>
  <si>
    <t>F (DFn, DFd)</t>
  </si>
  <si>
    <t>F (9, 171) = 2.009</t>
  </si>
  <si>
    <t>P = 0.0410</t>
  </si>
  <si>
    <t>F (1, 19) = 4.645</t>
  </si>
  <si>
    <t>P = 0.0442</t>
  </si>
  <si>
    <t>F (9, 171) = 5.278</t>
  </si>
  <si>
    <t>P &lt; 0.0001</t>
  </si>
  <si>
    <t>Residual</t>
  </si>
  <si>
    <t>ATHLETS Pain change from baseline Caps vs Control</t>
  </si>
  <si>
    <t>F (9, 171) = 1.378</t>
  </si>
  <si>
    <t>P = 0.2013</t>
  </si>
  <si>
    <t>F (1, 19) = 5.084</t>
  </si>
  <si>
    <t>P = 0.0361</t>
  </si>
  <si>
    <t>F (9, 171) = 3.729</t>
  </si>
  <si>
    <t>P = 0.0003</t>
  </si>
  <si>
    <t>ATHLETS Pain change from baseline Tab vs Caps</t>
  </si>
  <si>
    <t>F (9, 171) = 4.212</t>
  </si>
  <si>
    <t>F (1, 19) = 0.002242</t>
  </si>
  <si>
    <t>P = 0.9627</t>
  </si>
  <si>
    <t>F (9, 171) = 1.827</t>
  </si>
  <si>
    <t>P = 0.0665</t>
  </si>
  <si>
    <t>Two-way ANOVA</t>
  </si>
  <si>
    <t>Ordinary</t>
  </si>
  <si>
    <t>Interaction</t>
  </si>
  <si>
    <t>time</t>
  </si>
  <si>
    <t>treatment</t>
  </si>
  <si>
    <t>F (9, 380) = 2.102</t>
  </si>
  <si>
    <t>P = 0.0285</t>
  </si>
  <si>
    <t>F (9, 380) = 0.9236</t>
  </si>
  <si>
    <t>P = 0.5044</t>
  </si>
  <si>
    <t>F (1, 380) = 26.12</t>
  </si>
  <si>
    <t>F (9, 380) = 1.586</t>
  </si>
  <si>
    <t>P = 0.1173</t>
  </si>
  <si>
    <t>F (9, 380) = 0.7467</t>
  </si>
  <si>
    <t>P = 0.6660</t>
  </si>
  <si>
    <t>F (1, 380) = 25.35</t>
  </si>
  <si>
    <t>F (9, 380) = 0.8362</t>
  </si>
  <si>
    <t>P = 0.5830</t>
  </si>
  <si>
    <t>F (9, 380) = 1.857</t>
  </si>
  <si>
    <t>P = 0.0570</t>
  </si>
  <si>
    <t>F (1, 380) = 0.01136</t>
  </si>
  <si>
    <t>P = 0.9152</t>
  </si>
  <si>
    <t>Mean1</t>
  </si>
  <si>
    <t>Mean2</t>
  </si>
  <si>
    <t>SE of difference</t>
  </si>
  <si>
    <t>t ratio</t>
  </si>
  <si>
    <t>df</t>
  </si>
  <si>
    <t>Multiple t-tests</t>
  </si>
  <si>
    <t>Day   1</t>
  </si>
  <si>
    <t>Tablets - Control</t>
  </si>
  <si>
    <t>Capsules - control</t>
  </si>
  <si>
    <t>Tablets capsules</t>
  </si>
  <si>
    <t>More power</t>
  </si>
  <si>
    <t>Few assumptions</t>
  </si>
  <si>
    <t>Don’t assume consisted Sd</t>
  </si>
  <si>
    <t>All raws are sampled from popu;ation with the same SD</t>
  </si>
  <si>
    <t>Tablets - capsules</t>
  </si>
  <si>
    <t>Tablets-control</t>
  </si>
  <si>
    <t xml:space="preserve">Interaction: Row Factor x Column Factor </t>
  </si>
  <si>
    <r>
      <t xml:space="preserve">ATHLETS Pain change from baseline </t>
    </r>
    <r>
      <rPr>
        <b/>
        <sz val="9"/>
        <color rgb="FFFF0000"/>
        <rFont val="Arial"/>
        <family val="2"/>
      </rPr>
      <t>Tab vs Control</t>
    </r>
  </si>
  <si>
    <r>
      <t xml:space="preserve">ATHLETS Pain change from baseline </t>
    </r>
    <r>
      <rPr>
        <b/>
        <sz val="9"/>
        <color rgb="FFFF0000"/>
        <rFont val="Arial"/>
        <family val="2"/>
      </rPr>
      <t>Caps vs Control</t>
    </r>
  </si>
  <si>
    <r>
      <t xml:space="preserve">ATHLETS Pain change from baseline </t>
    </r>
    <r>
      <rPr>
        <b/>
        <sz val="9"/>
        <color rgb="FFFF0000"/>
        <rFont val="Arial"/>
        <family val="2"/>
      </rPr>
      <t>Tab vs Caps</t>
    </r>
  </si>
  <si>
    <r>
      <t xml:space="preserve">Column Factor - </t>
    </r>
    <r>
      <rPr>
        <b/>
        <sz val="9"/>
        <color rgb="FFFF0000"/>
        <rFont val="Arial"/>
        <family val="2"/>
      </rPr>
      <t>treatment tablets</t>
    </r>
  </si>
  <si>
    <r>
      <t>Row Factor -</t>
    </r>
    <r>
      <rPr>
        <sz val="9"/>
        <color rgb="FFFF0000"/>
        <rFont val="Arial"/>
        <family val="2"/>
      </rPr>
      <t xml:space="preserve"> time</t>
    </r>
  </si>
  <si>
    <t>Pain control</t>
  </si>
  <si>
    <t>Repeated measures ANOVA summary</t>
  </si>
  <si>
    <t>Assume sphericity?</t>
  </si>
  <si>
    <t>Statistically significant (P &lt; 0.05)?</t>
  </si>
  <si>
    <t>Geisser-Greenhouse's epsilon</t>
  </si>
  <si>
    <t>R square</t>
  </si>
  <si>
    <t>Was the matching effective?</t>
  </si>
  <si>
    <t>&lt; 0,0001</t>
  </si>
  <si>
    <t>Is there significant matching (P &lt; 0.05)?</t>
  </si>
  <si>
    <t>Treatment (between columns)</t>
  </si>
  <si>
    <t>F (3,324, 63,15) = 2,877</t>
  </si>
  <si>
    <t>P = 0,0380</t>
  </si>
  <si>
    <t>Individual (between rows)</t>
  </si>
  <si>
    <t>F (19, 171) = 138,5</t>
  </si>
  <si>
    <t>P &lt; 0,0001</t>
  </si>
  <si>
    <t>Residual (random)</t>
  </si>
  <si>
    <t>Total</t>
  </si>
  <si>
    <t>Data summary</t>
  </si>
  <si>
    <t>Number of treatments (columns)</t>
  </si>
  <si>
    <t>Number of subjects (rows)</t>
  </si>
  <si>
    <t>Days(between columns)</t>
  </si>
  <si>
    <t>Individuals (between rows)</t>
  </si>
  <si>
    <t>Number of days (columns)</t>
  </si>
  <si>
    <t>Pain Tablets</t>
  </si>
  <si>
    <t>F (4,609, 87,56) = 4,197</t>
  </si>
  <si>
    <t>P = 0,0024</t>
  </si>
  <si>
    <t>F (19, 171) = 64,66</t>
  </si>
  <si>
    <t>Days (between columns)</t>
  </si>
  <si>
    <t>Number of Days (columns)</t>
  </si>
  <si>
    <t>Pain Capsules</t>
  </si>
  <si>
    <t>F (3,469, 65,92) = 2,020</t>
  </si>
  <si>
    <t>P = 0,1107</t>
  </si>
  <si>
    <t>F (19, 171) = 53,91</t>
  </si>
  <si>
    <t>AB Push-ups on the uneven bars change from baseline</t>
  </si>
  <si>
    <t>F (3, 57) = 2,453</t>
  </si>
  <si>
    <t>P = 0,0725</t>
  </si>
  <si>
    <t>F (1, 19) = 0,1096</t>
  </si>
  <si>
    <t>P = 0,7443</t>
  </si>
  <si>
    <t>F (3, 57) = 0,1115</t>
  </si>
  <si>
    <t>P = 0,9530</t>
  </si>
  <si>
    <t>AC Push-ups on the uneven bars change from baseline</t>
  </si>
  <si>
    <t>F (3, 57) = 6,823</t>
  </si>
  <si>
    <t>P = 0,0005</t>
  </si>
  <si>
    <t>F (1, 19) = 3,362</t>
  </si>
  <si>
    <t>P = 0,0824</t>
  </si>
  <si>
    <t>F (3, 57) = 1,222</t>
  </si>
  <si>
    <t>P = 0,3102</t>
  </si>
  <si>
    <t>Row Factor - Days</t>
  </si>
  <si>
    <t>BC Push-ups on the uneven bars change from baseline</t>
  </si>
  <si>
    <t>F (3, 57) = 4,595</t>
  </si>
  <si>
    <t>P = 0,0060</t>
  </si>
  <si>
    <t>F (1, 19) = 1,854</t>
  </si>
  <si>
    <t>P = 0,1893</t>
  </si>
  <si>
    <t>F (3, 57) = 1,642</t>
  </si>
  <si>
    <t>P = 0,1899</t>
  </si>
  <si>
    <t>Row Factor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</si>
</sst>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theme="3" tint="0.3999755851924192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rgb="FF00206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theme="3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3"/>
      <name val="Arial"/>
      <family val="2"/>
      <charset val="204"/>
    </font>
    <font>
      <b/>
      <sz val="11"/>
      <color theme="3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3"/>
      <name val="Times New Roman"/>
      <family val="1"/>
      <charset val="204"/>
    </font>
    <font>
      <b/>
      <sz val="12"/>
      <color rgb="FFC00000"/>
      <name val="Times New Roman"/>
      <family val="1"/>
      <charset val="204"/>
    </font>
    <font>
      <b/>
      <sz val="11"/>
      <color rgb="FF1F497D"/>
      <name val="Calibri"/>
      <family val="2"/>
      <charset val="204"/>
      <scheme val="minor"/>
    </font>
    <font>
      <b/>
      <sz val="11"/>
      <color rgb="FF1F497D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0"/>
      <color rgb="FF1F497D"/>
      <name val="Arial"/>
      <family val="2"/>
      <charset val="204"/>
    </font>
    <font>
      <b/>
      <sz val="11"/>
      <color rgb="FF1F497D"/>
      <name val="Calibri"/>
      <family val="2"/>
      <charset val="204"/>
    </font>
    <font>
      <b/>
      <sz val="11"/>
      <color rgb="FF002060"/>
      <name val="Calibri"/>
      <family val="2"/>
      <charset val="204"/>
    </font>
    <font>
      <sz val="11"/>
      <color rgb="FF1F497D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b/>
      <sz val="12"/>
      <color rgb="FF1F497D"/>
      <name val="Times New Roman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9"/>
      <name val="Arial"/>
    </font>
    <font>
      <sz val="9"/>
      <color rgb="FFFF0000"/>
      <name val="Arial"/>
      <family val="2"/>
    </font>
    <font>
      <sz val="9"/>
      <color rgb="FF0070C0"/>
      <name val="Arial"/>
      <family val="2"/>
    </font>
    <font>
      <b/>
      <sz val="11"/>
      <name val="Calibri"/>
      <family val="2"/>
      <charset val="204"/>
      <scheme val="minor"/>
    </font>
    <font>
      <b/>
      <sz val="9"/>
      <color rgb="FFFF0000"/>
      <name val="Arial"/>
      <family val="2"/>
    </font>
    <font>
      <sz val="10"/>
      <name val="Arial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14" fontId="0" fillId="0" borderId="1" xfId="0" applyNumberFormat="1" applyBorder="1"/>
    <xf numFmtId="0" fontId="3" fillId="2" borderId="1" xfId="0" applyFont="1" applyFill="1" applyBorder="1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0" fillId="0" borderId="3" xfId="0" applyBorder="1"/>
    <xf numFmtId="0" fontId="5" fillId="0" borderId="1" xfId="0" applyFont="1" applyBorder="1"/>
    <xf numFmtId="0" fontId="5" fillId="0" borderId="0" xfId="0" applyFont="1"/>
    <xf numFmtId="0" fontId="6" fillId="0" borderId="1" xfId="0" applyFont="1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3" fillId="2" borderId="4" xfId="0" applyFont="1" applyFill="1" applyBorder="1"/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/>
    <xf numFmtId="0" fontId="11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12" fillId="0" borderId="1" xfId="0" applyFont="1" applyBorder="1" applyAlignment="1">
      <alignment horizontal="center"/>
    </xf>
    <xf numFmtId="0" fontId="7" fillId="0" borderId="1" xfId="0" applyFont="1" applyBorder="1"/>
    <xf numFmtId="0" fontId="13" fillId="0" borderId="0" xfId="0" applyFont="1"/>
    <xf numFmtId="0" fontId="16" fillId="0" borderId="1" xfId="0" applyFont="1" applyBorder="1"/>
    <xf numFmtId="0" fontId="17" fillId="0" borderId="1" xfId="0" applyFont="1" applyBorder="1"/>
    <xf numFmtId="0" fontId="0" fillId="3" borderId="0" xfId="0" applyFill="1"/>
    <xf numFmtId="0" fontId="1" fillId="0" borderId="0" xfId="0" applyFont="1"/>
    <xf numFmtId="0" fontId="13" fillId="3" borderId="0" xfId="0" applyFont="1" applyFill="1"/>
    <xf numFmtId="0" fontId="15" fillId="3" borderId="0" xfId="0" applyFont="1" applyFill="1"/>
    <xf numFmtId="0" fontId="1" fillId="3" borderId="0" xfId="0" applyFont="1" applyFill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6" fillId="0" borderId="3" xfId="0" applyFont="1" applyBorder="1"/>
    <xf numFmtId="1" fontId="0" fillId="0" borderId="1" xfId="0" applyNumberForma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1" xfId="0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/>
    </xf>
    <xf numFmtId="0" fontId="11" fillId="2" borderId="2" xfId="0" applyFont="1" applyFill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1" fillId="0" borderId="1" xfId="0" applyFont="1" applyBorder="1"/>
    <xf numFmtId="0" fontId="21" fillId="0" borderId="0" xfId="0" applyFont="1"/>
    <xf numFmtId="0" fontId="21" fillId="0" borderId="0" xfId="0" applyFont="1" applyAlignment="1">
      <alignment horizontal="center"/>
    </xf>
    <xf numFmtId="0" fontId="6" fillId="0" borderId="0" xfId="0" applyFont="1"/>
    <xf numFmtId="0" fontId="0" fillId="0" borderId="6" xfId="0" applyBorder="1"/>
    <xf numFmtId="0" fontId="0" fillId="0" borderId="6" xfId="0" applyBorder="1" applyAlignment="1">
      <alignment horizontal="center"/>
    </xf>
    <xf numFmtId="0" fontId="10" fillId="0" borderId="3" xfId="0" applyFont="1" applyBorder="1"/>
    <xf numFmtId="0" fontId="0" fillId="0" borderId="7" xfId="0" applyBorder="1"/>
    <xf numFmtId="0" fontId="0" fillId="0" borderId="8" xfId="0" applyBorder="1"/>
    <xf numFmtId="0" fontId="19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" fontId="7" fillId="0" borderId="9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" fontId="0" fillId="0" borderId="0" xfId="0" applyNumberFormat="1"/>
    <xf numFmtId="1" fontId="20" fillId="0" borderId="1" xfId="0" applyNumberFormat="1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" fontId="23" fillId="0" borderId="0" xfId="0" applyNumberFormat="1" applyFont="1"/>
    <xf numFmtId="0" fontId="24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4" borderId="0" xfId="0" applyFont="1" applyFill="1"/>
    <xf numFmtId="0" fontId="13" fillId="4" borderId="0" xfId="0" applyFont="1" applyFill="1"/>
    <xf numFmtId="1" fontId="27" fillId="4" borderId="0" xfId="0" applyNumberFormat="1" applyFont="1" applyFill="1"/>
    <xf numFmtId="0" fontId="27" fillId="4" borderId="0" xfId="0" applyFont="1" applyFill="1" applyAlignment="1">
      <alignment horizontal="center"/>
    </xf>
    <xf numFmtId="0" fontId="27" fillId="0" borderId="0" xfId="0" applyFont="1"/>
    <xf numFmtId="1" fontId="27" fillId="0" borderId="0" xfId="0" applyNumberFormat="1" applyFont="1"/>
    <xf numFmtId="0" fontId="27" fillId="0" borderId="0" xfId="0" applyFont="1" applyAlignment="1">
      <alignment horizontal="center"/>
    </xf>
    <xf numFmtId="0" fontId="27" fillId="0" borderId="1" xfId="0" applyFont="1" applyBorder="1"/>
    <xf numFmtId="0" fontId="28" fillId="0" borderId="1" xfId="0" applyFont="1" applyBorder="1"/>
    <xf numFmtId="0" fontId="27" fillId="0" borderId="2" xfId="0" applyFont="1" applyBorder="1"/>
    <xf numFmtId="0" fontId="29" fillId="5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0" borderId="2" xfId="0" applyFont="1" applyBorder="1" applyAlignment="1">
      <alignment horizontal="center"/>
    </xf>
    <xf numFmtId="0" fontId="31" fillId="0" borderId="1" xfId="0" applyFont="1" applyBorder="1"/>
    <xf numFmtId="0" fontId="32" fillId="0" borderId="0" xfId="0" applyFont="1"/>
    <xf numFmtId="0" fontId="30" fillId="0" borderId="0" xfId="0" applyFont="1" applyAlignment="1">
      <alignment horizontal="center"/>
    </xf>
    <xf numFmtId="0" fontId="33" fillId="0" borderId="1" xfId="0" applyFont="1" applyBorder="1"/>
    <xf numFmtId="0" fontId="32" fillId="0" borderId="1" xfId="0" applyFont="1" applyBorder="1" applyAlignment="1">
      <alignment horizontal="left"/>
    </xf>
    <xf numFmtId="0" fontId="34" fillId="0" borderId="1" xfId="0" applyFont="1" applyBorder="1"/>
    <xf numFmtId="0" fontId="35" fillId="0" borderId="1" xfId="0" applyFont="1" applyBorder="1" applyAlignment="1">
      <alignment horizontal="left"/>
    </xf>
    <xf numFmtId="0" fontId="31" fillId="0" borderId="0" xfId="0" applyFont="1"/>
    <xf numFmtId="0" fontId="36" fillId="0" borderId="0" xfId="0" applyFont="1"/>
    <xf numFmtId="0" fontId="30" fillId="0" borderId="1" xfId="0" applyFont="1" applyBorder="1"/>
    <xf numFmtId="1" fontId="32" fillId="0" borderId="0" xfId="0" applyNumberFormat="1" applyFont="1"/>
    <xf numFmtId="0" fontId="32" fillId="0" borderId="0" xfId="0" applyFont="1" applyAlignment="1">
      <alignment horizontal="center"/>
    </xf>
    <xf numFmtId="0" fontId="32" fillId="0" borderId="1" xfId="0" applyFont="1" applyBorder="1"/>
    <xf numFmtId="0" fontId="37" fillId="0" borderId="5" xfId="0" applyFont="1" applyBorder="1"/>
    <xf numFmtId="0" fontId="37" fillId="0" borderId="1" xfId="0" applyFont="1" applyBorder="1" applyAlignment="1">
      <alignment horizontal="center"/>
    </xf>
    <xf numFmtId="0" fontId="38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5" fillId="0" borderId="0" xfId="0" applyFont="1"/>
    <xf numFmtId="0" fontId="41" fillId="0" borderId="0" xfId="0" applyFont="1"/>
    <xf numFmtId="0" fontId="38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8" fillId="0" borderId="0" xfId="0" applyFont="1"/>
    <xf numFmtId="0" fontId="9" fillId="0" borderId="0" xfId="0" applyFont="1" applyAlignment="1">
      <alignment horizontal="center"/>
    </xf>
    <xf numFmtId="0" fontId="39" fillId="0" borderId="0" xfId="0" applyFont="1"/>
    <xf numFmtId="0" fontId="26" fillId="0" borderId="0" xfId="0" applyFon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7" fillId="4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3" fillId="0" borderId="0" xfId="0" applyFont="1"/>
    <xf numFmtId="0" fontId="43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/>
    <xf numFmtId="0" fontId="44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left"/>
    </xf>
    <xf numFmtId="0" fontId="46" fillId="0" borderId="0" xfId="0" applyFont="1"/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5" fillId="0" borderId="0" xfId="0" applyFont="1"/>
    <xf numFmtId="0" fontId="48" fillId="0" borderId="0" xfId="0" applyFont="1"/>
    <xf numFmtId="0" fontId="2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400050</xdr:colOff>
          <xdr:row>16</xdr:row>
          <xdr:rowOff>0</xdr:rowOff>
        </xdr:from>
        <xdr:to>
          <xdr:col>54</xdr:col>
          <xdr:colOff>47625</xdr:colOff>
          <xdr:row>29</xdr:row>
          <xdr:rowOff>104775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23"/>
  <sheetViews>
    <sheetView workbookViewId="0">
      <selection activeCell="M3" sqref="M3"/>
    </sheetView>
  </sheetViews>
  <sheetFormatPr defaultRowHeight="15" x14ac:dyDescent="0.25"/>
  <cols>
    <col min="2" max="2" width="8.85546875" style="11"/>
    <col min="3" max="3" width="23.7109375" customWidth="1"/>
    <col min="4" max="4" width="7.7109375" customWidth="1"/>
    <col min="6" max="6" width="14.85546875" customWidth="1"/>
    <col min="7" max="7" width="13.5703125" customWidth="1"/>
    <col min="8" max="9" width="14.140625" customWidth="1"/>
    <col min="10" max="10" width="15.7109375" customWidth="1"/>
    <col min="11" max="11" width="21.7109375" customWidth="1"/>
    <col min="12" max="13" width="10.140625" bestFit="1" customWidth="1"/>
  </cols>
  <sheetData>
    <row r="1" spans="2:15" x14ac:dyDescent="0.25">
      <c r="K1" t="s">
        <v>115</v>
      </c>
      <c r="L1" t="s">
        <v>7</v>
      </c>
    </row>
    <row r="2" spans="2:15" x14ac:dyDescent="0.25">
      <c r="K2" t="s">
        <v>116</v>
      </c>
      <c r="L2" s="2" t="s">
        <v>8</v>
      </c>
      <c r="M2" s="2" t="s">
        <v>9</v>
      </c>
      <c r="N2" s="14" t="s">
        <v>74</v>
      </c>
    </row>
    <row r="3" spans="2:15" x14ac:dyDescent="0.25">
      <c r="B3" s="12" t="s">
        <v>0</v>
      </c>
      <c r="C3" s="2" t="s">
        <v>1</v>
      </c>
      <c r="D3" s="2" t="s">
        <v>10</v>
      </c>
      <c r="E3" s="12" t="s">
        <v>2</v>
      </c>
      <c r="F3" s="12" t="s">
        <v>4</v>
      </c>
      <c r="G3" s="12" t="s">
        <v>73</v>
      </c>
      <c r="H3" s="12" t="s">
        <v>5</v>
      </c>
      <c r="I3" s="12" t="s">
        <v>72</v>
      </c>
      <c r="J3" s="63" t="s">
        <v>3</v>
      </c>
      <c r="K3" s="64" t="s">
        <v>6</v>
      </c>
      <c r="L3" s="64" t="s">
        <v>6</v>
      </c>
      <c r="M3" s="64" t="s">
        <v>6</v>
      </c>
      <c r="N3" s="64" t="s">
        <v>75</v>
      </c>
      <c r="O3" s="64" t="s">
        <v>76</v>
      </c>
    </row>
    <row r="4" spans="2:15" x14ac:dyDescent="0.25">
      <c r="B4" s="11">
        <v>1</v>
      </c>
      <c r="C4" s="3" t="s">
        <v>31</v>
      </c>
      <c r="D4" s="3" t="s">
        <v>51</v>
      </c>
      <c r="E4" s="5" t="s">
        <v>70</v>
      </c>
      <c r="F4" s="5">
        <v>17</v>
      </c>
      <c r="G4" s="5">
        <v>1.6</v>
      </c>
      <c r="H4" s="5">
        <v>50</v>
      </c>
      <c r="I4" s="13">
        <f>H4/(G4*G4)</f>
        <v>19.531249999999996</v>
      </c>
      <c r="J4" s="1">
        <v>44739</v>
      </c>
      <c r="K4" s="62">
        <v>44740</v>
      </c>
      <c r="L4" s="62">
        <v>44796</v>
      </c>
      <c r="M4" s="62">
        <v>44780</v>
      </c>
      <c r="N4" s="5" t="s">
        <v>9</v>
      </c>
      <c r="O4" s="5" t="s">
        <v>8</v>
      </c>
    </row>
    <row r="5" spans="2:15" x14ac:dyDescent="0.25">
      <c r="B5" s="11">
        <f>B4+1</f>
        <v>2</v>
      </c>
      <c r="C5" s="3" t="s">
        <v>32</v>
      </c>
      <c r="D5" s="3" t="s">
        <v>52</v>
      </c>
      <c r="E5" s="5" t="s">
        <v>70</v>
      </c>
      <c r="F5" s="5">
        <v>16</v>
      </c>
      <c r="G5" s="5">
        <v>1.63</v>
      </c>
      <c r="H5" s="5">
        <v>58</v>
      </c>
      <c r="I5" s="13">
        <f t="shared" ref="I5:I23" si="0">H5/(G5*G5)</f>
        <v>21.829952199932254</v>
      </c>
      <c r="J5" s="1">
        <v>44739</v>
      </c>
      <c r="K5" s="62">
        <v>44740</v>
      </c>
      <c r="L5" s="62">
        <v>44780</v>
      </c>
      <c r="M5" s="62">
        <v>44796</v>
      </c>
      <c r="N5" s="5" t="s">
        <v>8</v>
      </c>
      <c r="O5" s="5" t="s">
        <v>9</v>
      </c>
    </row>
    <row r="6" spans="2:15" x14ac:dyDescent="0.25">
      <c r="B6" s="11">
        <f t="shared" ref="B6:B23" si="1">B5+1</f>
        <v>3</v>
      </c>
      <c r="C6" s="3" t="s">
        <v>33</v>
      </c>
      <c r="D6" s="3" t="s">
        <v>53</v>
      </c>
      <c r="E6" s="5" t="s">
        <v>70</v>
      </c>
      <c r="F6" s="5">
        <v>16</v>
      </c>
      <c r="G6" s="5">
        <v>1.71</v>
      </c>
      <c r="H6" s="5">
        <v>64</v>
      </c>
      <c r="I6" s="13">
        <f t="shared" si="0"/>
        <v>21.887076365377382</v>
      </c>
      <c r="J6" s="1">
        <v>44739</v>
      </c>
      <c r="K6" s="62">
        <v>44740</v>
      </c>
      <c r="L6" s="62">
        <v>44780</v>
      </c>
      <c r="M6" s="62">
        <v>44796</v>
      </c>
      <c r="N6" s="5" t="s">
        <v>8</v>
      </c>
      <c r="O6" s="5" t="s">
        <v>9</v>
      </c>
    </row>
    <row r="7" spans="2:15" x14ac:dyDescent="0.25">
      <c r="B7" s="11">
        <f t="shared" si="1"/>
        <v>4</v>
      </c>
      <c r="C7" s="3" t="s">
        <v>34</v>
      </c>
      <c r="D7" s="3" t="s">
        <v>54</v>
      </c>
      <c r="E7" s="5" t="s">
        <v>70</v>
      </c>
      <c r="F7" s="5">
        <v>17</v>
      </c>
      <c r="G7" s="5">
        <v>1.65</v>
      </c>
      <c r="H7" s="5">
        <v>61</v>
      </c>
      <c r="I7" s="13">
        <f t="shared" si="0"/>
        <v>22.4058769513315</v>
      </c>
      <c r="J7" s="1">
        <v>44739</v>
      </c>
      <c r="K7" s="62">
        <v>44740</v>
      </c>
      <c r="L7" s="62">
        <v>44796</v>
      </c>
      <c r="M7" s="62">
        <v>44780</v>
      </c>
      <c r="N7" s="5" t="s">
        <v>9</v>
      </c>
      <c r="O7" s="5" t="s">
        <v>8</v>
      </c>
    </row>
    <row r="8" spans="2:15" x14ac:dyDescent="0.25">
      <c r="B8" s="11">
        <f t="shared" si="1"/>
        <v>5</v>
      </c>
      <c r="C8" s="3" t="s">
        <v>35</v>
      </c>
      <c r="D8" s="3" t="s">
        <v>55</v>
      </c>
      <c r="E8" s="5" t="s">
        <v>70</v>
      </c>
      <c r="F8" s="5">
        <v>16</v>
      </c>
      <c r="G8" s="5">
        <v>1.67</v>
      </c>
      <c r="H8" s="5">
        <v>70</v>
      </c>
      <c r="I8" s="13">
        <f t="shared" si="0"/>
        <v>25.099501595611173</v>
      </c>
      <c r="J8" s="1">
        <v>44739</v>
      </c>
      <c r="K8" s="62">
        <v>44740</v>
      </c>
      <c r="L8" s="62">
        <v>44780</v>
      </c>
      <c r="M8" s="62">
        <v>44796</v>
      </c>
      <c r="N8" s="5" t="s">
        <v>8</v>
      </c>
      <c r="O8" s="5" t="s">
        <v>9</v>
      </c>
    </row>
    <row r="9" spans="2:15" x14ac:dyDescent="0.25">
      <c r="B9" s="11">
        <f t="shared" si="1"/>
        <v>6</v>
      </c>
      <c r="C9" s="3" t="s">
        <v>36</v>
      </c>
      <c r="D9" s="3" t="s">
        <v>56</v>
      </c>
      <c r="E9" s="5" t="s">
        <v>70</v>
      </c>
      <c r="F9" s="5">
        <v>16</v>
      </c>
      <c r="G9" s="5">
        <v>1.69</v>
      </c>
      <c r="H9" s="5">
        <v>67</v>
      </c>
      <c r="I9" s="13">
        <f t="shared" si="0"/>
        <v>23.458562375266975</v>
      </c>
      <c r="J9" s="1">
        <v>44739</v>
      </c>
      <c r="K9" s="62">
        <v>44740</v>
      </c>
      <c r="L9" s="62">
        <v>44780</v>
      </c>
      <c r="M9" s="62">
        <v>44796</v>
      </c>
      <c r="N9" s="5" t="s">
        <v>8</v>
      </c>
      <c r="O9" s="5" t="s">
        <v>9</v>
      </c>
    </row>
    <row r="10" spans="2:15" x14ac:dyDescent="0.25">
      <c r="B10" s="11">
        <f t="shared" si="1"/>
        <v>7</v>
      </c>
      <c r="C10" s="3" t="s">
        <v>37</v>
      </c>
      <c r="D10" s="3" t="s">
        <v>57</v>
      </c>
      <c r="E10" s="5" t="s">
        <v>70</v>
      </c>
      <c r="F10" s="5">
        <v>17</v>
      </c>
      <c r="G10" s="5">
        <v>1.63</v>
      </c>
      <c r="H10" s="5">
        <v>69</v>
      </c>
      <c r="I10" s="13">
        <f t="shared" si="0"/>
        <v>25.970115548195267</v>
      </c>
      <c r="J10" s="1">
        <v>44739</v>
      </c>
      <c r="K10" s="62">
        <v>44740</v>
      </c>
      <c r="L10" s="62">
        <v>44796</v>
      </c>
      <c r="M10" s="62">
        <v>44780</v>
      </c>
      <c r="N10" s="5" t="s">
        <v>9</v>
      </c>
      <c r="O10" s="5" t="s">
        <v>8</v>
      </c>
    </row>
    <row r="11" spans="2:15" x14ac:dyDescent="0.25">
      <c r="B11" s="11">
        <f t="shared" si="1"/>
        <v>8</v>
      </c>
      <c r="C11" s="3" t="s">
        <v>38</v>
      </c>
      <c r="D11" s="3" t="s">
        <v>58</v>
      </c>
      <c r="E11" s="5" t="s">
        <v>70</v>
      </c>
      <c r="F11" s="5">
        <v>17</v>
      </c>
      <c r="G11" s="5">
        <v>1.7</v>
      </c>
      <c r="H11" s="5">
        <v>75</v>
      </c>
      <c r="I11" s="13">
        <f t="shared" si="0"/>
        <v>25.95155709342561</v>
      </c>
      <c r="J11" s="1">
        <v>44739</v>
      </c>
      <c r="K11" s="62">
        <v>44740</v>
      </c>
      <c r="L11" s="62">
        <v>44796</v>
      </c>
      <c r="M11" s="62">
        <v>44780</v>
      </c>
      <c r="N11" s="5" t="s">
        <v>9</v>
      </c>
      <c r="O11" s="5" t="s">
        <v>8</v>
      </c>
    </row>
    <row r="12" spans="2:15" x14ac:dyDescent="0.25">
      <c r="B12" s="11">
        <f t="shared" si="1"/>
        <v>9</v>
      </c>
      <c r="C12" s="3" t="s">
        <v>39</v>
      </c>
      <c r="D12" s="3" t="s">
        <v>59</v>
      </c>
      <c r="E12" s="5" t="s">
        <v>70</v>
      </c>
      <c r="F12" s="5">
        <v>16</v>
      </c>
      <c r="G12" s="5">
        <v>1.75</v>
      </c>
      <c r="H12" s="5">
        <v>73</v>
      </c>
      <c r="I12" s="13">
        <f t="shared" si="0"/>
        <v>23.836734693877553</v>
      </c>
      <c r="J12" s="1">
        <v>44739</v>
      </c>
      <c r="K12" s="62">
        <v>44740</v>
      </c>
      <c r="L12" s="62">
        <v>44796</v>
      </c>
      <c r="M12" s="62">
        <v>44780</v>
      </c>
      <c r="N12" s="5" t="s">
        <v>9</v>
      </c>
      <c r="O12" s="5" t="s">
        <v>8</v>
      </c>
    </row>
    <row r="13" spans="2:15" x14ac:dyDescent="0.25">
      <c r="B13" s="11">
        <f t="shared" si="1"/>
        <v>10</v>
      </c>
      <c r="C13" s="3" t="s">
        <v>40</v>
      </c>
      <c r="D13" s="3" t="s">
        <v>60</v>
      </c>
      <c r="E13" s="5" t="s">
        <v>70</v>
      </c>
      <c r="F13" s="5">
        <v>16</v>
      </c>
      <c r="G13" s="5">
        <v>1.76</v>
      </c>
      <c r="H13" s="5">
        <v>91</v>
      </c>
      <c r="I13" s="13">
        <f t="shared" si="0"/>
        <v>29.377582644628099</v>
      </c>
      <c r="J13" s="1">
        <v>44739</v>
      </c>
      <c r="K13" s="62">
        <v>44740</v>
      </c>
      <c r="L13" s="62">
        <v>44780</v>
      </c>
      <c r="M13" s="62">
        <v>44796</v>
      </c>
      <c r="N13" s="5" t="s">
        <v>8</v>
      </c>
      <c r="O13" s="5" t="s">
        <v>9</v>
      </c>
    </row>
    <row r="14" spans="2:15" x14ac:dyDescent="0.25">
      <c r="B14" s="11">
        <f t="shared" si="1"/>
        <v>11</v>
      </c>
      <c r="C14" s="3" t="s">
        <v>41</v>
      </c>
      <c r="D14" s="3" t="s">
        <v>61</v>
      </c>
      <c r="E14" s="5" t="s">
        <v>70</v>
      </c>
      <c r="F14" s="5">
        <v>17</v>
      </c>
      <c r="G14" s="5">
        <v>1.72</v>
      </c>
      <c r="H14" s="5">
        <v>90</v>
      </c>
      <c r="I14" s="13">
        <f t="shared" si="0"/>
        <v>30.421849648458629</v>
      </c>
      <c r="J14" s="1">
        <v>44739</v>
      </c>
      <c r="K14" s="62">
        <v>44740</v>
      </c>
      <c r="L14" s="62">
        <v>44780</v>
      </c>
      <c r="M14" s="62">
        <v>44796</v>
      </c>
      <c r="N14" s="5" t="s">
        <v>8</v>
      </c>
      <c r="O14" s="5" t="s">
        <v>9</v>
      </c>
    </row>
    <row r="15" spans="2:15" x14ac:dyDescent="0.25">
      <c r="B15" s="11">
        <f t="shared" si="1"/>
        <v>12</v>
      </c>
      <c r="C15" s="3" t="s">
        <v>42</v>
      </c>
      <c r="D15" s="3" t="s">
        <v>62</v>
      </c>
      <c r="E15" s="5" t="s">
        <v>70</v>
      </c>
      <c r="F15" s="5">
        <v>27</v>
      </c>
      <c r="G15" s="5">
        <v>1.68</v>
      </c>
      <c r="H15" s="5">
        <v>86</v>
      </c>
      <c r="I15" s="13">
        <f t="shared" si="0"/>
        <v>30.470521541950117</v>
      </c>
      <c r="J15" s="1">
        <v>44739</v>
      </c>
      <c r="K15" s="62">
        <v>44740</v>
      </c>
      <c r="L15" s="62">
        <v>44780</v>
      </c>
      <c r="M15" s="62">
        <v>44796</v>
      </c>
      <c r="N15" s="5" t="s">
        <v>8</v>
      </c>
      <c r="O15" s="5" t="s">
        <v>9</v>
      </c>
    </row>
    <row r="16" spans="2:15" x14ac:dyDescent="0.25">
      <c r="B16" s="11">
        <f t="shared" si="1"/>
        <v>13</v>
      </c>
      <c r="C16" s="3" t="s">
        <v>43</v>
      </c>
      <c r="D16" s="3" t="s">
        <v>63</v>
      </c>
      <c r="E16" s="5" t="s">
        <v>70</v>
      </c>
      <c r="F16" s="5">
        <v>21</v>
      </c>
      <c r="G16" s="5">
        <v>1.66</v>
      </c>
      <c r="H16" s="5">
        <v>82</v>
      </c>
      <c r="I16" s="13">
        <f t="shared" si="0"/>
        <v>29.757584555087824</v>
      </c>
      <c r="J16" s="1">
        <v>44739</v>
      </c>
      <c r="K16" s="62">
        <v>44740</v>
      </c>
      <c r="L16" s="62">
        <v>44796</v>
      </c>
      <c r="M16" s="62">
        <v>44780</v>
      </c>
      <c r="N16" s="5" t="s">
        <v>9</v>
      </c>
      <c r="O16" s="5" t="s">
        <v>8</v>
      </c>
    </row>
    <row r="17" spans="2:15" x14ac:dyDescent="0.25">
      <c r="B17" s="11">
        <f t="shared" si="1"/>
        <v>14</v>
      </c>
      <c r="C17" s="3" t="s">
        <v>44</v>
      </c>
      <c r="D17" s="3" t="s">
        <v>30</v>
      </c>
      <c r="E17" s="5" t="s">
        <v>71</v>
      </c>
      <c r="F17" s="5">
        <v>35</v>
      </c>
      <c r="G17" s="5">
        <v>1.76</v>
      </c>
      <c r="H17" s="5">
        <v>84</v>
      </c>
      <c r="I17" s="13">
        <f t="shared" si="0"/>
        <v>27.117768595041323</v>
      </c>
      <c r="J17" s="1">
        <v>44739</v>
      </c>
      <c r="K17" s="62">
        <v>44740</v>
      </c>
      <c r="L17" s="62">
        <v>44796</v>
      </c>
      <c r="M17" s="62">
        <v>44780</v>
      </c>
      <c r="N17" s="5" t="s">
        <v>9</v>
      </c>
      <c r="O17" s="5" t="s">
        <v>8</v>
      </c>
    </row>
    <row r="18" spans="2:15" x14ac:dyDescent="0.25">
      <c r="B18" s="11">
        <f t="shared" si="1"/>
        <v>15</v>
      </c>
      <c r="C18" s="3" t="s">
        <v>45</v>
      </c>
      <c r="D18" s="3" t="s">
        <v>64</v>
      </c>
      <c r="E18" s="5" t="s">
        <v>71</v>
      </c>
      <c r="F18" s="5">
        <v>17</v>
      </c>
      <c r="G18" s="5">
        <v>1.58</v>
      </c>
      <c r="H18" s="5">
        <v>49</v>
      </c>
      <c r="I18" s="13">
        <f t="shared" si="0"/>
        <v>19.62826470116968</v>
      </c>
      <c r="J18" s="1">
        <v>44739</v>
      </c>
      <c r="K18" s="62">
        <v>44740</v>
      </c>
      <c r="L18" s="62">
        <v>44780</v>
      </c>
      <c r="M18" s="62">
        <v>44796</v>
      </c>
      <c r="N18" s="5" t="s">
        <v>8</v>
      </c>
      <c r="O18" s="5" t="s">
        <v>9</v>
      </c>
    </row>
    <row r="19" spans="2:15" x14ac:dyDescent="0.25">
      <c r="B19" s="11">
        <f t="shared" si="1"/>
        <v>16</v>
      </c>
      <c r="C19" s="3" t="s">
        <v>46</v>
      </c>
      <c r="D19" s="3" t="s">
        <v>65</v>
      </c>
      <c r="E19" s="5" t="s">
        <v>71</v>
      </c>
      <c r="F19" s="5">
        <v>20</v>
      </c>
      <c r="G19" s="5">
        <v>1.7</v>
      </c>
      <c r="H19" s="5">
        <v>79</v>
      </c>
      <c r="I19" s="13">
        <f t="shared" si="0"/>
        <v>27.335640138408309</v>
      </c>
      <c r="J19" s="1">
        <v>44739</v>
      </c>
      <c r="K19" s="62">
        <v>44740</v>
      </c>
      <c r="L19" s="62">
        <v>44796</v>
      </c>
      <c r="M19" s="62">
        <v>44780</v>
      </c>
      <c r="N19" s="5" t="s">
        <v>9</v>
      </c>
      <c r="O19" s="5" t="s">
        <v>8</v>
      </c>
    </row>
    <row r="20" spans="2:15" x14ac:dyDescent="0.25">
      <c r="B20" s="11">
        <f t="shared" si="1"/>
        <v>17</v>
      </c>
      <c r="C20" s="3" t="s">
        <v>47</v>
      </c>
      <c r="D20" s="3" t="s">
        <v>66</v>
      </c>
      <c r="E20" s="5" t="s">
        <v>71</v>
      </c>
      <c r="F20" s="5">
        <v>16</v>
      </c>
      <c r="G20" s="5">
        <v>1.75</v>
      </c>
      <c r="H20" s="5">
        <v>80</v>
      </c>
      <c r="I20" s="13">
        <f t="shared" si="0"/>
        <v>26.122448979591837</v>
      </c>
      <c r="J20" s="1">
        <v>44739</v>
      </c>
      <c r="K20" s="62">
        <v>44740</v>
      </c>
      <c r="L20" s="62">
        <v>44780</v>
      </c>
      <c r="M20" s="62">
        <v>44796</v>
      </c>
      <c r="N20" s="5" t="s">
        <v>8</v>
      </c>
      <c r="O20" s="5" t="s">
        <v>9</v>
      </c>
    </row>
    <row r="21" spans="2:15" x14ac:dyDescent="0.25">
      <c r="B21" s="11">
        <f t="shared" si="1"/>
        <v>18</v>
      </c>
      <c r="C21" s="3" t="s">
        <v>48</v>
      </c>
      <c r="D21" s="3" t="s">
        <v>67</v>
      </c>
      <c r="E21" s="5" t="s">
        <v>71</v>
      </c>
      <c r="F21" s="5">
        <v>16</v>
      </c>
      <c r="G21" s="5">
        <v>1.65</v>
      </c>
      <c r="H21" s="5">
        <v>73</v>
      </c>
      <c r="I21" s="13">
        <f t="shared" si="0"/>
        <v>26.813590449954088</v>
      </c>
      <c r="J21" s="1">
        <v>44739</v>
      </c>
      <c r="K21" s="62">
        <v>44740</v>
      </c>
      <c r="L21" s="62">
        <v>44796</v>
      </c>
      <c r="M21" s="62">
        <v>44780</v>
      </c>
      <c r="N21" s="5" t="s">
        <v>9</v>
      </c>
      <c r="O21" s="5" t="s">
        <v>8</v>
      </c>
    </row>
    <row r="22" spans="2:15" x14ac:dyDescent="0.25">
      <c r="B22" s="11">
        <f t="shared" si="1"/>
        <v>19</v>
      </c>
      <c r="C22" s="3" t="s">
        <v>49</v>
      </c>
      <c r="D22" s="3" t="s">
        <v>68</v>
      </c>
      <c r="E22" s="5" t="s">
        <v>71</v>
      </c>
      <c r="F22" s="5">
        <v>20</v>
      </c>
      <c r="G22" s="5">
        <v>1.72</v>
      </c>
      <c r="H22" s="5">
        <v>75</v>
      </c>
      <c r="I22" s="13">
        <f t="shared" si="0"/>
        <v>25.351541373715524</v>
      </c>
      <c r="J22" s="1">
        <v>44739</v>
      </c>
      <c r="K22" s="62">
        <v>44740</v>
      </c>
      <c r="L22" s="62">
        <v>44780</v>
      </c>
      <c r="M22" s="62">
        <v>44796</v>
      </c>
      <c r="N22" s="5" t="s">
        <v>8</v>
      </c>
      <c r="O22" s="5" t="s">
        <v>9</v>
      </c>
    </row>
    <row r="23" spans="2:15" x14ac:dyDescent="0.25">
      <c r="B23" s="11">
        <f t="shared" si="1"/>
        <v>20</v>
      </c>
      <c r="C23" s="3" t="s">
        <v>50</v>
      </c>
      <c r="D23" s="3" t="s">
        <v>69</v>
      </c>
      <c r="E23" s="5" t="s">
        <v>71</v>
      </c>
      <c r="F23" s="5">
        <v>19</v>
      </c>
      <c r="G23" s="5">
        <v>1.68</v>
      </c>
      <c r="H23" s="5">
        <v>81</v>
      </c>
      <c r="I23" s="13">
        <f t="shared" si="0"/>
        <v>28.698979591836739</v>
      </c>
      <c r="J23" s="1">
        <v>44739</v>
      </c>
      <c r="K23" s="62">
        <v>44740</v>
      </c>
      <c r="L23" s="62">
        <v>44796</v>
      </c>
      <c r="M23" s="62">
        <v>44780</v>
      </c>
      <c r="N23" s="5" t="s">
        <v>9</v>
      </c>
      <c r="O23" s="5" t="s">
        <v>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Q189"/>
  <sheetViews>
    <sheetView tabSelected="1" workbookViewId="0">
      <selection activeCell="AD157" sqref="AD157"/>
    </sheetView>
  </sheetViews>
  <sheetFormatPr defaultRowHeight="15" x14ac:dyDescent="0.25"/>
  <cols>
    <col min="2" max="2" width="22.140625" customWidth="1"/>
    <col min="3" max="3" width="12.85546875" customWidth="1"/>
    <col min="34" max="34" width="40.85546875" customWidth="1"/>
    <col min="46" max="55" width="9.140625" style="11"/>
    <col min="57" max="57" width="36.85546875" customWidth="1"/>
    <col min="58" max="58" width="12.5703125" customWidth="1"/>
    <col min="59" max="59" width="9.140625" style="11"/>
    <col min="64" max="64" width="28.85546875" customWidth="1"/>
    <col min="65" max="65" width="12.42578125" customWidth="1"/>
    <col min="66" max="66" width="9.140625" style="11"/>
    <col min="71" max="71" width="22.140625" customWidth="1"/>
    <col min="73" max="73" width="9.140625" style="11"/>
    <col min="78" max="79" width="9.140625" style="11"/>
    <col min="87" max="87" width="13.28515625" style="121" customWidth="1"/>
  </cols>
  <sheetData>
    <row r="2" spans="2:95" s="27" customFormat="1" ht="18.75" x14ac:dyDescent="0.3">
      <c r="B2" s="29"/>
      <c r="C2" s="29" t="s">
        <v>82</v>
      </c>
      <c r="D2" s="29"/>
      <c r="E2" s="29"/>
      <c r="F2" s="29"/>
      <c r="G2" s="29"/>
      <c r="H2" s="29"/>
      <c r="X2" s="27" t="s">
        <v>117</v>
      </c>
      <c r="AT2" s="71"/>
      <c r="AU2" s="71"/>
      <c r="AV2" s="71"/>
      <c r="AW2" s="71"/>
      <c r="AX2" s="71"/>
      <c r="AY2" s="71"/>
      <c r="AZ2" s="71"/>
      <c r="BA2" s="71"/>
      <c r="BB2" s="71"/>
      <c r="BC2" s="71"/>
      <c r="BG2" s="71"/>
      <c r="BN2" s="71"/>
      <c r="BU2" s="71"/>
      <c r="BZ2" s="71"/>
      <c r="CA2" s="71"/>
      <c r="CI2" s="120"/>
    </row>
    <row r="3" spans="2:95" x14ac:dyDescent="0.25">
      <c r="B3" s="3"/>
      <c r="C3" s="55" t="s">
        <v>29</v>
      </c>
      <c r="D3" s="7"/>
      <c r="E3" s="7"/>
      <c r="F3" s="7"/>
      <c r="G3" s="7"/>
      <c r="H3" s="7"/>
      <c r="I3" s="7"/>
      <c r="J3" s="7"/>
      <c r="K3" s="7"/>
      <c r="L3" s="7"/>
      <c r="M3" s="56"/>
      <c r="N3" s="7"/>
      <c r="O3" s="57"/>
      <c r="P3" s="7"/>
      <c r="Q3" s="7"/>
      <c r="R3" s="7"/>
      <c r="S3" s="7"/>
      <c r="T3" s="7"/>
      <c r="U3" s="7"/>
      <c r="V3" s="56"/>
      <c r="AU3" s="11" t="s">
        <v>91</v>
      </c>
      <c r="AV3" s="11" t="s">
        <v>120</v>
      </c>
      <c r="AW3" s="11" t="s">
        <v>121</v>
      </c>
      <c r="AX3" s="11" t="s">
        <v>91</v>
      </c>
      <c r="AY3" s="11" t="s">
        <v>120</v>
      </c>
      <c r="AZ3" s="11" t="s">
        <v>121</v>
      </c>
      <c r="BA3" s="11" t="s">
        <v>91</v>
      </c>
      <c r="BB3" s="11" t="s">
        <v>120</v>
      </c>
      <c r="BC3" s="11" t="s">
        <v>121</v>
      </c>
    </row>
    <row r="4" spans="2:95" s="21" customFormat="1" x14ac:dyDescent="0.25">
      <c r="B4" s="44" t="s">
        <v>0</v>
      </c>
      <c r="C4" s="41">
        <v>1</v>
      </c>
      <c r="D4" s="41">
        <v>2</v>
      </c>
      <c r="E4" s="41">
        <v>3</v>
      </c>
      <c r="F4" s="41">
        <v>4</v>
      </c>
      <c r="G4" s="58">
        <v>5</v>
      </c>
      <c r="H4" s="41">
        <v>6</v>
      </c>
      <c r="I4" s="41">
        <v>7</v>
      </c>
      <c r="J4" s="41">
        <v>8</v>
      </c>
      <c r="K4" s="41">
        <v>9</v>
      </c>
      <c r="L4" s="41">
        <v>10</v>
      </c>
      <c r="M4" s="41">
        <v>11</v>
      </c>
      <c r="N4" s="41">
        <v>12</v>
      </c>
      <c r="O4" s="41">
        <v>13</v>
      </c>
      <c r="P4" s="41">
        <v>14</v>
      </c>
      <c r="Q4" s="41">
        <v>15</v>
      </c>
      <c r="R4" s="41">
        <v>16</v>
      </c>
      <c r="S4" s="41">
        <v>17</v>
      </c>
      <c r="T4" s="41">
        <v>18</v>
      </c>
      <c r="U4" s="41">
        <v>19</v>
      </c>
      <c r="V4" s="41">
        <v>20</v>
      </c>
      <c r="X4" s="67">
        <v>1</v>
      </c>
      <c r="Y4" s="67">
        <v>2</v>
      </c>
      <c r="Z4" s="67">
        <v>3</v>
      </c>
      <c r="AA4" s="67">
        <v>4</v>
      </c>
      <c r="AB4" s="67">
        <v>5</v>
      </c>
      <c r="AC4" s="67">
        <v>6</v>
      </c>
      <c r="AD4" s="67">
        <v>7</v>
      </c>
      <c r="AE4" s="67">
        <v>8</v>
      </c>
      <c r="AF4" s="67">
        <v>9</v>
      </c>
      <c r="AG4" s="67">
        <v>10</v>
      </c>
      <c r="AH4" s="67">
        <v>11</v>
      </c>
      <c r="AI4" s="67">
        <v>12</v>
      </c>
      <c r="AJ4" s="67">
        <v>13</v>
      </c>
      <c r="AK4" s="67">
        <v>14</v>
      </c>
      <c r="AL4" s="67">
        <v>15</v>
      </c>
      <c r="AM4" s="67">
        <v>16</v>
      </c>
      <c r="AN4" s="67">
        <v>17</v>
      </c>
      <c r="AO4" s="67">
        <v>18</v>
      </c>
      <c r="AP4" s="67">
        <v>19</v>
      </c>
      <c r="AQ4" s="67">
        <v>20</v>
      </c>
      <c r="AT4" s="72" t="s">
        <v>118</v>
      </c>
      <c r="AU4" s="139" t="s">
        <v>119</v>
      </c>
      <c r="AV4" s="139"/>
      <c r="AW4" s="139"/>
      <c r="AX4" s="139" t="s">
        <v>9</v>
      </c>
      <c r="AY4" s="139"/>
      <c r="AZ4" s="139"/>
      <c r="BA4" s="139" t="s">
        <v>8</v>
      </c>
      <c r="BB4" s="139"/>
      <c r="BC4" s="139"/>
      <c r="BE4" s="110" t="s">
        <v>127</v>
      </c>
      <c r="BF4" s="111" t="s">
        <v>250</v>
      </c>
      <c r="BG4" s="72"/>
      <c r="BH4" s="111"/>
      <c r="BI4" s="111"/>
      <c r="BJ4" s="111"/>
      <c r="BK4" s="28"/>
      <c r="BL4" s="110" t="s">
        <v>127</v>
      </c>
      <c r="BM4" s="111" t="s">
        <v>251</v>
      </c>
      <c r="BN4" s="72"/>
      <c r="BO4" s="111"/>
      <c r="BP4" s="111"/>
      <c r="BQ4" s="111"/>
      <c r="BR4" s="28"/>
      <c r="BS4" s="110" t="s">
        <v>127</v>
      </c>
      <c r="BT4" s="111" t="s">
        <v>252</v>
      </c>
      <c r="BU4" s="72"/>
      <c r="BV4" s="111"/>
      <c r="BW4" s="111"/>
      <c r="BX4" s="107"/>
      <c r="BY4"/>
      <c r="BZ4" s="117"/>
      <c r="CA4" s="117" t="s">
        <v>238</v>
      </c>
      <c r="CC4" s="21" t="s">
        <v>244</v>
      </c>
      <c r="CE4" s="21" t="s">
        <v>245</v>
      </c>
      <c r="CI4" s="117"/>
      <c r="CJ4" s="21" t="s">
        <v>243</v>
      </c>
      <c r="CM4" s="21" t="s">
        <v>246</v>
      </c>
    </row>
    <row r="5" spans="2:95" x14ac:dyDescent="0.25">
      <c r="B5" s="4" t="s">
        <v>11</v>
      </c>
      <c r="C5" s="46">
        <v>34</v>
      </c>
      <c r="D5" s="46">
        <v>26</v>
      </c>
      <c r="E5" s="46">
        <v>25</v>
      </c>
      <c r="F5" s="46">
        <v>18</v>
      </c>
      <c r="G5" s="46">
        <v>20</v>
      </c>
      <c r="H5" s="46">
        <v>18</v>
      </c>
      <c r="I5" s="46">
        <v>36</v>
      </c>
      <c r="J5" s="46">
        <v>25</v>
      </c>
      <c r="K5" s="46">
        <v>24</v>
      </c>
      <c r="L5" s="46">
        <v>18</v>
      </c>
      <c r="M5" s="46">
        <v>43</v>
      </c>
      <c r="N5" s="5">
        <v>54</v>
      </c>
      <c r="O5" s="46">
        <v>36</v>
      </c>
      <c r="P5" s="46">
        <v>32</v>
      </c>
      <c r="Q5" s="46">
        <v>18</v>
      </c>
      <c r="R5" s="46">
        <v>35</v>
      </c>
      <c r="S5" s="46">
        <v>47</v>
      </c>
      <c r="T5" s="46">
        <v>41</v>
      </c>
      <c r="U5" s="46">
        <v>47</v>
      </c>
      <c r="V5" s="46">
        <v>27</v>
      </c>
      <c r="X5">
        <f>C5-C5</f>
        <v>0</v>
      </c>
      <c r="Y5">
        <f t="shared" ref="Y5:AQ5" si="0">D5-D5</f>
        <v>0</v>
      </c>
      <c r="Z5">
        <f t="shared" si="0"/>
        <v>0</v>
      </c>
      <c r="AA5">
        <f t="shared" si="0"/>
        <v>0</v>
      </c>
      <c r="AB5">
        <f t="shared" si="0"/>
        <v>0</v>
      </c>
      <c r="AC5">
        <f t="shared" si="0"/>
        <v>0</v>
      </c>
      <c r="AD5">
        <f t="shared" si="0"/>
        <v>0</v>
      </c>
      <c r="AE5">
        <f t="shared" si="0"/>
        <v>0</v>
      </c>
      <c r="AF5">
        <f t="shared" si="0"/>
        <v>0</v>
      </c>
      <c r="AG5">
        <f t="shared" si="0"/>
        <v>0</v>
      </c>
      <c r="AH5">
        <f t="shared" si="0"/>
        <v>0</v>
      </c>
      <c r="AI5">
        <f t="shared" si="0"/>
        <v>0</v>
      </c>
      <c r="AJ5">
        <f t="shared" si="0"/>
        <v>0</v>
      </c>
      <c r="AK5">
        <f t="shared" si="0"/>
        <v>0</v>
      </c>
      <c r="AL5">
        <f t="shared" si="0"/>
        <v>0</v>
      </c>
      <c r="AM5">
        <f t="shared" si="0"/>
        <v>0</v>
      </c>
      <c r="AN5">
        <f t="shared" si="0"/>
        <v>0</v>
      </c>
      <c r="AO5">
        <f t="shared" si="0"/>
        <v>0</v>
      </c>
      <c r="AP5">
        <f t="shared" si="0"/>
        <v>0</v>
      </c>
      <c r="AQ5">
        <f t="shared" si="0"/>
        <v>0</v>
      </c>
      <c r="AT5" s="70">
        <v>1</v>
      </c>
      <c r="AU5" s="70">
        <v>0</v>
      </c>
      <c r="AV5" s="70">
        <v>0</v>
      </c>
      <c r="AW5" s="70">
        <v>20</v>
      </c>
      <c r="AX5" s="70">
        <v>0</v>
      </c>
      <c r="AY5" s="70">
        <v>0</v>
      </c>
      <c r="AZ5" s="70">
        <v>20</v>
      </c>
      <c r="BA5" s="70">
        <v>0</v>
      </c>
      <c r="BB5" s="70">
        <v>0</v>
      </c>
      <c r="BC5" s="70">
        <v>20</v>
      </c>
      <c r="BE5" s="108"/>
      <c r="BF5" s="107"/>
      <c r="BG5" s="70"/>
      <c r="BH5" s="107"/>
      <c r="BI5" s="107"/>
      <c r="BJ5" s="107"/>
      <c r="BL5" s="108"/>
      <c r="BM5" s="107"/>
      <c r="BN5" s="70"/>
      <c r="BO5" s="107"/>
      <c r="BP5" s="107"/>
      <c r="BQ5" s="107"/>
      <c r="BS5" s="108"/>
      <c r="BT5" s="107"/>
      <c r="BU5" s="70"/>
      <c r="BV5" s="107"/>
      <c r="BW5" s="107"/>
      <c r="BX5" s="107"/>
      <c r="BZ5" s="11" t="s">
        <v>240</v>
      </c>
      <c r="CI5" s="68" t="s">
        <v>248</v>
      </c>
      <c r="CJ5" s="11"/>
      <c r="CK5" s="11"/>
    </row>
    <row r="6" spans="2:95" x14ac:dyDescent="0.25">
      <c r="B6" s="4" t="s">
        <v>12</v>
      </c>
      <c r="C6" s="46">
        <v>39</v>
      </c>
      <c r="D6" s="46">
        <v>26</v>
      </c>
      <c r="E6" s="46">
        <v>24</v>
      </c>
      <c r="F6" s="46">
        <v>19</v>
      </c>
      <c r="G6" s="46">
        <v>21</v>
      </c>
      <c r="H6" s="46">
        <v>18</v>
      </c>
      <c r="I6" s="46">
        <v>36</v>
      </c>
      <c r="J6" s="46">
        <v>26</v>
      </c>
      <c r="K6" s="46">
        <v>24</v>
      </c>
      <c r="L6" s="46">
        <v>22</v>
      </c>
      <c r="M6" s="46">
        <v>44</v>
      </c>
      <c r="N6" s="5">
        <v>51</v>
      </c>
      <c r="O6" s="46">
        <v>36</v>
      </c>
      <c r="P6" s="46">
        <v>34</v>
      </c>
      <c r="Q6" s="46">
        <v>19</v>
      </c>
      <c r="R6" s="46">
        <v>36</v>
      </c>
      <c r="S6" s="46">
        <v>46</v>
      </c>
      <c r="T6" s="46">
        <v>39</v>
      </c>
      <c r="U6" s="46">
        <v>48</v>
      </c>
      <c r="V6" s="46">
        <v>28</v>
      </c>
      <c r="X6">
        <f>C6-C5</f>
        <v>5</v>
      </c>
      <c r="Y6">
        <f t="shared" ref="Y6:AQ6" si="1">D6-D5</f>
        <v>0</v>
      </c>
      <c r="Z6">
        <f t="shared" si="1"/>
        <v>-1</v>
      </c>
      <c r="AA6">
        <f t="shared" si="1"/>
        <v>1</v>
      </c>
      <c r="AB6">
        <f t="shared" si="1"/>
        <v>1</v>
      </c>
      <c r="AC6">
        <f t="shared" si="1"/>
        <v>0</v>
      </c>
      <c r="AD6">
        <f t="shared" si="1"/>
        <v>0</v>
      </c>
      <c r="AE6">
        <f t="shared" si="1"/>
        <v>1</v>
      </c>
      <c r="AF6">
        <f t="shared" si="1"/>
        <v>0</v>
      </c>
      <c r="AG6">
        <f t="shared" si="1"/>
        <v>4</v>
      </c>
      <c r="AH6">
        <f t="shared" si="1"/>
        <v>1</v>
      </c>
      <c r="AI6">
        <f t="shared" si="1"/>
        <v>-3</v>
      </c>
      <c r="AJ6">
        <f t="shared" si="1"/>
        <v>0</v>
      </c>
      <c r="AK6">
        <f t="shared" si="1"/>
        <v>2</v>
      </c>
      <c r="AL6">
        <f t="shared" si="1"/>
        <v>1</v>
      </c>
      <c r="AM6">
        <f t="shared" si="1"/>
        <v>1</v>
      </c>
      <c r="AN6">
        <f t="shared" si="1"/>
        <v>-1</v>
      </c>
      <c r="AO6">
        <f t="shared" si="1"/>
        <v>-2</v>
      </c>
      <c r="AP6">
        <f t="shared" si="1"/>
        <v>1</v>
      </c>
      <c r="AQ6">
        <f t="shared" si="1"/>
        <v>1</v>
      </c>
      <c r="AT6" s="70">
        <v>2</v>
      </c>
      <c r="AU6" s="70">
        <v>0.6</v>
      </c>
      <c r="AV6" s="70">
        <v>1.7888539999999999</v>
      </c>
      <c r="AW6" s="70">
        <v>20</v>
      </c>
      <c r="AX6" s="70">
        <v>0.45</v>
      </c>
      <c r="AY6" s="70">
        <v>3.3162280000000002</v>
      </c>
      <c r="AZ6" s="70">
        <v>20</v>
      </c>
      <c r="BA6" s="70">
        <v>0</v>
      </c>
      <c r="BB6" s="70">
        <v>2.15211</v>
      </c>
      <c r="BC6" s="70">
        <v>20</v>
      </c>
      <c r="BE6" s="108" t="s">
        <v>172</v>
      </c>
      <c r="BF6" s="107" t="s">
        <v>173</v>
      </c>
      <c r="BG6" s="70"/>
      <c r="BH6" s="107"/>
      <c r="BI6" s="107"/>
      <c r="BJ6" s="107"/>
      <c r="BL6" s="108" t="s">
        <v>172</v>
      </c>
      <c r="BM6" s="107" t="s">
        <v>173</v>
      </c>
      <c r="BN6" s="70"/>
      <c r="BO6" s="107"/>
      <c r="BP6" s="107"/>
      <c r="BQ6" s="107"/>
      <c r="BS6" s="108" t="s">
        <v>172</v>
      </c>
      <c r="BT6" s="107" t="s">
        <v>173</v>
      </c>
      <c r="BU6" s="70"/>
      <c r="BV6" s="107"/>
      <c r="BW6" s="107"/>
      <c r="BX6" s="107"/>
      <c r="BZ6" s="113" t="s">
        <v>177</v>
      </c>
      <c r="CA6" s="113" t="s">
        <v>89</v>
      </c>
      <c r="CB6" s="113" t="s">
        <v>233</v>
      </c>
      <c r="CC6" s="113" t="s">
        <v>234</v>
      </c>
      <c r="CD6" s="113" t="s">
        <v>27</v>
      </c>
      <c r="CE6" s="113" t="s">
        <v>235</v>
      </c>
      <c r="CF6" s="113" t="s">
        <v>236</v>
      </c>
      <c r="CG6" s="113" t="s">
        <v>237</v>
      </c>
      <c r="CI6" s="72" t="s">
        <v>177</v>
      </c>
      <c r="CJ6" s="70" t="s">
        <v>89</v>
      </c>
      <c r="CK6" s="70" t="s">
        <v>233</v>
      </c>
      <c r="CL6" s="70" t="s">
        <v>234</v>
      </c>
      <c r="CM6" s="70" t="s">
        <v>27</v>
      </c>
      <c r="CN6" s="70" t="s">
        <v>235</v>
      </c>
      <c r="CO6" s="70" t="s">
        <v>236</v>
      </c>
      <c r="CP6" s="70" t="s">
        <v>237</v>
      </c>
    </row>
    <row r="7" spans="2:95" x14ac:dyDescent="0.25">
      <c r="B7" s="4" t="s">
        <v>13</v>
      </c>
      <c r="C7" s="46">
        <v>38</v>
      </c>
      <c r="D7" s="46">
        <v>29</v>
      </c>
      <c r="E7" s="46">
        <v>23</v>
      </c>
      <c r="F7" s="46">
        <v>18</v>
      </c>
      <c r="G7" s="46">
        <v>18</v>
      </c>
      <c r="H7" s="46">
        <v>18</v>
      </c>
      <c r="I7" s="46">
        <v>37</v>
      </c>
      <c r="J7" s="46">
        <v>26</v>
      </c>
      <c r="K7" s="46">
        <v>24</v>
      </c>
      <c r="L7" s="46">
        <v>22</v>
      </c>
      <c r="M7" s="46">
        <v>44</v>
      </c>
      <c r="N7" s="5">
        <v>53</v>
      </c>
      <c r="O7" s="46">
        <v>37</v>
      </c>
      <c r="P7" s="46">
        <v>29</v>
      </c>
      <c r="Q7" s="46">
        <v>19</v>
      </c>
      <c r="R7" s="46">
        <v>36</v>
      </c>
      <c r="S7" s="46">
        <v>47</v>
      </c>
      <c r="T7" s="46">
        <v>38</v>
      </c>
      <c r="U7" s="46">
        <v>48</v>
      </c>
      <c r="V7" s="46">
        <v>28</v>
      </c>
      <c r="X7">
        <f>C7-C5</f>
        <v>4</v>
      </c>
      <c r="Y7">
        <f t="shared" ref="Y7:AQ7" si="2">D7-D5</f>
        <v>3</v>
      </c>
      <c r="Z7">
        <f t="shared" si="2"/>
        <v>-2</v>
      </c>
      <c r="AA7">
        <f t="shared" si="2"/>
        <v>0</v>
      </c>
      <c r="AB7">
        <f t="shared" si="2"/>
        <v>-2</v>
      </c>
      <c r="AC7">
        <f t="shared" si="2"/>
        <v>0</v>
      </c>
      <c r="AD7">
        <f t="shared" si="2"/>
        <v>1</v>
      </c>
      <c r="AE7">
        <f t="shared" si="2"/>
        <v>1</v>
      </c>
      <c r="AF7">
        <f t="shared" si="2"/>
        <v>0</v>
      </c>
      <c r="AG7">
        <f t="shared" si="2"/>
        <v>4</v>
      </c>
      <c r="AH7">
        <f t="shared" si="2"/>
        <v>1</v>
      </c>
      <c r="AI7">
        <f t="shared" si="2"/>
        <v>-1</v>
      </c>
      <c r="AJ7">
        <f t="shared" si="2"/>
        <v>1</v>
      </c>
      <c r="AK7">
        <f t="shared" si="2"/>
        <v>-3</v>
      </c>
      <c r="AL7">
        <f t="shared" si="2"/>
        <v>1</v>
      </c>
      <c r="AM7">
        <f t="shared" si="2"/>
        <v>1</v>
      </c>
      <c r="AN7">
        <f t="shared" si="2"/>
        <v>0</v>
      </c>
      <c r="AO7">
        <f t="shared" si="2"/>
        <v>-3</v>
      </c>
      <c r="AP7">
        <f t="shared" si="2"/>
        <v>1</v>
      </c>
      <c r="AQ7">
        <f t="shared" si="2"/>
        <v>1</v>
      </c>
      <c r="AT7" s="70">
        <v>3</v>
      </c>
      <c r="AU7" s="70">
        <v>0.4</v>
      </c>
      <c r="AV7" s="70">
        <v>1.9574419999999999</v>
      </c>
      <c r="AW7" s="70">
        <v>20</v>
      </c>
      <c r="AX7" s="70">
        <v>0.15</v>
      </c>
      <c r="AY7" s="70">
        <v>4.2211869999999996</v>
      </c>
      <c r="AZ7" s="70">
        <v>20</v>
      </c>
      <c r="BA7" s="70">
        <v>-0.55000000000000004</v>
      </c>
      <c r="BB7" s="70">
        <v>2.8372519999999999</v>
      </c>
      <c r="BC7" s="70">
        <v>20</v>
      </c>
      <c r="BE7" s="108" t="s">
        <v>174</v>
      </c>
      <c r="BF7" s="107">
        <v>0.05</v>
      </c>
      <c r="BG7" s="70"/>
      <c r="BH7" s="107"/>
      <c r="BI7" s="107"/>
      <c r="BJ7" s="107"/>
      <c r="BL7" s="108" t="s">
        <v>174</v>
      </c>
      <c r="BM7" s="107">
        <v>0.05</v>
      </c>
      <c r="BN7" s="70"/>
      <c r="BO7" s="107"/>
      <c r="BP7" s="107"/>
      <c r="BQ7" s="107"/>
      <c r="BS7" s="108" t="s">
        <v>174</v>
      </c>
      <c r="BT7" s="107">
        <v>0.05</v>
      </c>
      <c r="BU7" s="70"/>
      <c r="BV7" s="107"/>
      <c r="BW7" s="107"/>
      <c r="BX7" s="107"/>
      <c r="BZ7" s="113" t="s">
        <v>239</v>
      </c>
      <c r="CA7" s="113"/>
      <c r="CB7" s="116"/>
      <c r="CC7" s="116"/>
      <c r="CD7" s="116"/>
      <c r="CE7" s="116"/>
      <c r="CF7" s="116"/>
      <c r="CG7" s="116"/>
      <c r="CI7" s="72"/>
      <c r="CJ7" s="107">
        <v>1</v>
      </c>
      <c r="CK7" s="107">
        <v>0</v>
      </c>
      <c r="CL7" s="107">
        <v>0</v>
      </c>
      <c r="CM7" s="107">
        <v>0</v>
      </c>
      <c r="CN7" s="107">
        <v>1.3056000000000001</v>
      </c>
      <c r="CO7" s="107">
        <v>0</v>
      </c>
      <c r="CP7" s="107">
        <v>380</v>
      </c>
      <c r="CQ7" s="113" t="s">
        <v>239</v>
      </c>
    </row>
    <row r="8" spans="2:95" x14ac:dyDescent="0.25">
      <c r="B8" s="4" t="s">
        <v>14</v>
      </c>
      <c r="C8" s="46">
        <v>33</v>
      </c>
      <c r="D8" s="46">
        <v>25</v>
      </c>
      <c r="E8" s="46">
        <v>25</v>
      </c>
      <c r="F8" s="46">
        <v>20</v>
      </c>
      <c r="G8" s="46">
        <v>19</v>
      </c>
      <c r="H8" s="46">
        <v>20</v>
      </c>
      <c r="I8" s="46">
        <v>36</v>
      </c>
      <c r="J8" s="46">
        <v>25</v>
      </c>
      <c r="K8" s="46">
        <v>24</v>
      </c>
      <c r="L8" s="46">
        <v>24</v>
      </c>
      <c r="M8" s="46">
        <v>44</v>
      </c>
      <c r="N8" s="5">
        <v>40</v>
      </c>
      <c r="O8" s="46">
        <v>36</v>
      </c>
      <c r="P8" s="46">
        <v>31</v>
      </c>
      <c r="Q8" s="46">
        <v>18</v>
      </c>
      <c r="R8" s="46">
        <v>36</v>
      </c>
      <c r="S8" s="46">
        <v>45</v>
      </c>
      <c r="T8" s="46">
        <v>37</v>
      </c>
      <c r="U8" s="46">
        <v>47</v>
      </c>
      <c r="V8" s="46">
        <v>27</v>
      </c>
      <c r="X8">
        <f>C8-C5</f>
        <v>-1</v>
      </c>
      <c r="Y8">
        <f t="shared" ref="Y8:AQ8" si="3">D8-D5</f>
        <v>-1</v>
      </c>
      <c r="Z8">
        <f t="shared" si="3"/>
        <v>0</v>
      </c>
      <c r="AA8">
        <f t="shared" si="3"/>
        <v>2</v>
      </c>
      <c r="AB8">
        <f t="shared" si="3"/>
        <v>-1</v>
      </c>
      <c r="AC8">
        <f t="shared" si="3"/>
        <v>2</v>
      </c>
      <c r="AD8">
        <f t="shared" si="3"/>
        <v>0</v>
      </c>
      <c r="AE8">
        <f t="shared" si="3"/>
        <v>0</v>
      </c>
      <c r="AF8">
        <f t="shared" si="3"/>
        <v>0</v>
      </c>
      <c r="AG8">
        <f t="shared" si="3"/>
        <v>6</v>
      </c>
      <c r="AH8">
        <f t="shared" si="3"/>
        <v>1</v>
      </c>
      <c r="AI8">
        <f t="shared" si="3"/>
        <v>-14</v>
      </c>
      <c r="AJ8">
        <f t="shared" si="3"/>
        <v>0</v>
      </c>
      <c r="AK8">
        <f t="shared" si="3"/>
        <v>-1</v>
      </c>
      <c r="AL8">
        <f t="shared" si="3"/>
        <v>0</v>
      </c>
      <c r="AM8">
        <f t="shared" si="3"/>
        <v>1</v>
      </c>
      <c r="AN8">
        <f t="shared" si="3"/>
        <v>-2</v>
      </c>
      <c r="AO8">
        <f t="shared" si="3"/>
        <v>-4</v>
      </c>
      <c r="AP8">
        <f t="shared" si="3"/>
        <v>0</v>
      </c>
      <c r="AQ8">
        <f t="shared" si="3"/>
        <v>0</v>
      </c>
      <c r="AT8" s="70">
        <v>4</v>
      </c>
      <c r="AU8" s="70">
        <v>-0.6</v>
      </c>
      <c r="AV8" s="70">
        <v>3.690671</v>
      </c>
      <c r="AW8" s="70">
        <v>20</v>
      </c>
      <c r="AX8" s="70">
        <v>-0.1</v>
      </c>
      <c r="AY8" s="70">
        <v>4.6555</v>
      </c>
      <c r="AZ8" s="70">
        <v>20</v>
      </c>
      <c r="BA8" s="70">
        <v>-0.95</v>
      </c>
      <c r="BB8" s="70">
        <v>4.5707880000000003</v>
      </c>
      <c r="BC8" s="70">
        <v>20</v>
      </c>
      <c r="BE8" s="108"/>
      <c r="BF8" s="107"/>
      <c r="BG8" s="70"/>
      <c r="BH8" s="107"/>
      <c r="BI8" s="107"/>
      <c r="BJ8" s="107"/>
      <c r="BL8" s="108"/>
      <c r="BM8" s="107"/>
      <c r="BN8" s="70"/>
      <c r="BO8" s="107"/>
      <c r="BP8" s="107"/>
      <c r="BQ8" s="107"/>
      <c r="BS8" s="108"/>
      <c r="BT8" s="107"/>
      <c r="BU8" s="70"/>
      <c r="BV8" s="107"/>
      <c r="BW8" s="107"/>
      <c r="BX8" s="107"/>
      <c r="BZ8" s="113">
        <v>2</v>
      </c>
      <c r="CA8" s="113">
        <v>0.85964200000000002</v>
      </c>
      <c r="CB8" s="116">
        <v>0.6</v>
      </c>
      <c r="CC8" s="116">
        <v>0.45</v>
      </c>
      <c r="CD8" s="116">
        <v>0.15</v>
      </c>
      <c r="CE8" s="116">
        <v>0.84253699999999998</v>
      </c>
      <c r="CF8" s="116">
        <v>0.178034</v>
      </c>
      <c r="CG8" s="116">
        <v>38</v>
      </c>
      <c r="CI8" s="72"/>
      <c r="CJ8" s="107">
        <v>0.90859299999999998</v>
      </c>
      <c r="CK8" s="107">
        <v>0.6</v>
      </c>
      <c r="CL8" s="107">
        <v>0.45</v>
      </c>
      <c r="CM8" s="107">
        <v>0.15</v>
      </c>
      <c r="CN8" s="107">
        <v>1.3056000000000001</v>
      </c>
      <c r="CO8" s="107">
        <v>0.11489000000000001</v>
      </c>
      <c r="CP8" s="107">
        <v>380</v>
      </c>
      <c r="CQ8" s="113">
        <v>2</v>
      </c>
    </row>
    <row r="9" spans="2:95" x14ac:dyDescent="0.25">
      <c r="B9" s="4" t="s">
        <v>15</v>
      </c>
      <c r="C9" s="46">
        <v>55</v>
      </c>
      <c r="D9" s="73">
        <v>32</v>
      </c>
      <c r="E9" s="46">
        <v>23</v>
      </c>
      <c r="F9" s="46">
        <v>20</v>
      </c>
      <c r="G9" s="46">
        <v>21</v>
      </c>
      <c r="H9" s="46">
        <v>19</v>
      </c>
      <c r="I9" s="46">
        <v>36</v>
      </c>
      <c r="J9" s="46">
        <v>25</v>
      </c>
      <c r="K9" s="46">
        <v>21</v>
      </c>
      <c r="L9" s="46">
        <v>24</v>
      </c>
      <c r="M9" s="46">
        <v>41</v>
      </c>
      <c r="N9" s="5">
        <v>48</v>
      </c>
      <c r="O9" s="46">
        <v>34</v>
      </c>
      <c r="P9" s="46">
        <v>30</v>
      </c>
      <c r="Q9" s="46">
        <v>18</v>
      </c>
      <c r="R9" s="46">
        <v>34</v>
      </c>
      <c r="S9" s="46">
        <v>41</v>
      </c>
      <c r="T9" s="46">
        <v>41</v>
      </c>
      <c r="U9" s="46">
        <v>46</v>
      </c>
      <c r="V9" s="46">
        <v>26</v>
      </c>
      <c r="X9">
        <f>C9-C5</f>
        <v>21</v>
      </c>
      <c r="Y9">
        <f t="shared" ref="Y9:AQ9" si="4">D9-D5</f>
        <v>6</v>
      </c>
      <c r="Z9">
        <f t="shared" si="4"/>
        <v>-2</v>
      </c>
      <c r="AA9">
        <f t="shared" si="4"/>
        <v>2</v>
      </c>
      <c r="AB9">
        <f t="shared" si="4"/>
        <v>1</v>
      </c>
      <c r="AC9">
        <f t="shared" si="4"/>
        <v>1</v>
      </c>
      <c r="AD9">
        <f t="shared" si="4"/>
        <v>0</v>
      </c>
      <c r="AE9">
        <f t="shared" si="4"/>
        <v>0</v>
      </c>
      <c r="AF9">
        <f t="shared" si="4"/>
        <v>-3</v>
      </c>
      <c r="AG9">
        <f t="shared" si="4"/>
        <v>6</v>
      </c>
      <c r="AH9">
        <f t="shared" si="4"/>
        <v>-2</v>
      </c>
      <c r="AI9">
        <f t="shared" si="4"/>
        <v>-6</v>
      </c>
      <c r="AJ9">
        <f t="shared" si="4"/>
        <v>-2</v>
      </c>
      <c r="AK9">
        <f t="shared" si="4"/>
        <v>-2</v>
      </c>
      <c r="AL9">
        <f t="shared" si="4"/>
        <v>0</v>
      </c>
      <c r="AM9">
        <f t="shared" si="4"/>
        <v>-1</v>
      </c>
      <c r="AN9">
        <f t="shared" si="4"/>
        <v>-6</v>
      </c>
      <c r="AO9">
        <f t="shared" si="4"/>
        <v>0</v>
      </c>
      <c r="AP9">
        <f t="shared" si="4"/>
        <v>-1</v>
      </c>
      <c r="AQ9">
        <f t="shared" si="4"/>
        <v>-1</v>
      </c>
      <c r="AT9" s="70">
        <v>5</v>
      </c>
      <c r="AU9" s="70">
        <v>-0.95</v>
      </c>
      <c r="AV9" s="70">
        <v>7.749193</v>
      </c>
      <c r="AW9" s="70">
        <v>20</v>
      </c>
      <c r="AX9" s="70">
        <v>-3.6</v>
      </c>
      <c r="AY9" s="70">
        <v>4.8601489999999998</v>
      </c>
      <c r="AZ9" s="70">
        <v>20</v>
      </c>
      <c r="BA9" s="70">
        <v>-1.1499999999999999</v>
      </c>
      <c r="BB9" s="70">
        <v>4.5221679999999997</v>
      </c>
      <c r="BC9" s="70">
        <v>20</v>
      </c>
      <c r="BE9" s="108" t="s">
        <v>175</v>
      </c>
      <c r="BF9" s="107" t="s">
        <v>176</v>
      </c>
      <c r="BG9" s="70" t="s">
        <v>89</v>
      </c>
      <c r="BH9" s="107" t="s">
        <v>133</v>
      </c>
      <c r="BI9" s="107" t="s">
        <v>177</v>
      </c>
      <c r="BJ9" s="107"/>
      <c r="BL9" s="108" t="s">
        <v>175</v>
      </c>
      <c r="BM9" s="107" t="s">
        <v>176</v>
      </c>
      <c r="BN9" s="70" t="s">
        <v>89</v>
      </c>
      <c r="BO9" s="107" t="s">
        <v>133</v>
      </c>
      <c r="BP9" s="107" t="s">
        <v>177</v>
      </c>
      <c r="BQ9" s="107"/>
      <c r="BS9" s="108" t="s">
        <v>175</v>
      </c>
      <c r="BT9" s="107" t="s">
        <v>176</v>
      </c>
      <c r="BU9" s="70" t="s">
        <v>89</v>
      </c>
      <c r="BV9" s="107" t="s">
        <v>133</v>
      </c>
      <c r="BW9" s="107" t="s">
        <v>177</v>
      </c>
      <c r="BX9" s="107"/>
      <c r="BZ9" s="113">
        <v>3</v>
      </c>
      <c r="CA9" s="113">
        <v>0.81140100000000004</v>
      </c>
      <c r="CB9" s="116">
        <v>0.4</v>
      </c>
      <c r="CC9" s="116">
        <v>0.15</v>
      </c>
      <c r="CD9" s="116">
        <v>0.25</v>
      </c>
      <c r="CE9" s="116">
        <v>1.04043</v>
      </c>
      <c r="CF9" s="116">
        <v>0.240285</v>
      </c>
      <c r="CG9" s="116">
        <v>38</v>
      </c>
      <c r="CI9" s="72"/>
      <c r="CJ9" s="107">
        <v>0.84824900000000003</v>
      </c>
      <c r="CK9" s="107">
        <v>0.4</v>
      </c>
      <c r="CL9" s="107">
        <v>0.15</v>
      </c>
      <c r="CM9" s="107">
        <v>0.25</v>
      </c>
      <c r="CN9" s="107">
        <v>1.3056000000000001</v>
      </c>
      <c r="CO9" s="107">
        <v>0.19148399999999999</v>
      </c>
      <c r="CP9" s="107">
        <v>380</v>
      </c>
      <c r="CQ9" s="113">
        <v>3</v>
      </c>
    </row>
    <row r="10" spans="2:95" x14ac:dyDescent="0.25">
      <c r="B10" s="4" t="s">
        <v>16</v>
      </c>
      <c r="C10" s="46">
        <v>52</v>
      </c>
      <c r="D10" s="46">
        <v>27</v>
      </c>
      <c r="E10" s="46">
        <v>21</v>
      </c>
      <c r="F10" s="46">
        <v>19</v>
      </c>
      <c r="G10" s="46">
        <v>24</v>
      </c>
      <c r="H10" s="46">
        <v>20</v>
      </c>
      <c r="I10" s="46">
        <v>40</v>
      </c>
      <c r="J10" s="46">
        <v>29</v>
      </c>
      <c r="K10" s="46">
        <v>26</v>
      </c>
      <c r="L10" s="46">
        <v>29</v>
      </c>
      <c r="M10" s="46">
        <v>46</v>
      </c>
      <c r="N10" s="5">
        <v>49</v>
      </c>
      <c r="O10" s="46">
        <v>37</v>
      </c>
      <c r="P10" s="46">
        <v>33</v>
      </c>
      <c r="Q10" s="46">
        <v>19</v>
      </c>
      <c r="R10" s="46">
        <v>38</v>
      </c>
      <c r="S10" s="46">
        <v>38</v>
      </c>
      <c r="T10" s="46">
        <v>43</v>
      </c>
      <c r="U10" s="46">
        <v>49</v>
      </c>
      <c r="V10" s="46">
        <v>29</v>
      </c>
      <c r="X10">
        <f>C10-C5</f>
        <v>18</v>
      </c>
      <c r="Y10">
        <f t="shared" ref="Y10:AQ10" si="5">D10-D5</f>
        <v>1</v>
      </c>
      <c r="Z10">
        <f t="shared" si="5"/>
        <v>-4</v>
      </c>
      <c r="AA10">
        <f t="shared" si="5"/>
        <v>1</v>
      </c>
      <c r="AB10">
        <f t="shared" si="5"/>
        <v>4</v>
      </c>
      <c r="AC10">
        <f t="shared" si="5"/>
        <v>2</v>
      </c>
      <c r="AD10">
        <f t="shared" si="5"/>
        <v>4</v>
      </c>
      <c r="AE10">
        <f t="shared" si="5"/>
        <v>4</v>
      </c>
      <c r="AF10">
        <f t="shared" si="5"/>
        <v>2</v>
      </c>
      <c r="AG10">
        <f t="shared" si="5"/>
        <v>11</v>
      </c>
      <c r="AH10">
        <f t="shared" si="5"/>
        <v>3</v>
      </c>
      <c r="AI10">
        <f t="shared" si="5"/>
        <v>-5</v>
      </c>
      <c r="AJ10">
        <f t="shared" si="5"/>
        <v>1</v>
      </c>
      <c r="AK10">
        <f t="shared" si="5"/>
        <v>1</v>
      </c>
      <c r="AL10">
        <f t="shared" si="5"/>
        <v>1</v>
      </c>
      <c r="AM10">
        <f t="shared" si="5"/>
        <v>3</v>
      </c>
      <c r="AN10">
        <f t="shared" si="5"/>
        <v>-9</v>
      </c>
      <c r="AO10">
        <f t="shared" si="5"/>
        <v>2</v>
      </c>
      <c r="AP10">
        <f t="shared" si="5"/>
        <v>2</v>
      </c>
      <c r="AQ10">
        <f t="shared" si="5"/>
        <v>2</v>
      </c>
      <c r="AT10" s="70">
        <v>6</v>
      </c>
      <c r="AU10" s="70">
        <v>2.2000000000000002</v>
      </c>
      <c r="AV10" s="70">
        <v>5.4347810000000001</v>
      </c>
      <c r="AW10" s="70">
        <v>20</v>
      </c>
      <c r="AX10" s="70">
        <v>-1.8</v>
      </c>
      <c r="AY10" s="70">
        <v>4.5837240000000001</v>
      </c>
      <c r="AZ10" s="70">
        <v>20</v>
      </c>
      <c r="BA10" s="70">
        <v>-1.1499999999999999</v>
      </c>
      <c r="BB10" s="70">
        <v>4.8696159999999997</v>
      </c>
      <c r="BC10" s="70">
        <v>20</v>
      </c>
      <c r="BE10" s="108" t="s">
        <v>254</v>
      </c>
      <c r="BF10" s="107">
        <v>1.9179999999999999</v>
      </c>
      <c r="BG10" s="70">
        <v>4.1000000000000002E-2</v>
      </c>
      <c r="BH10" s="107" t="s">
        <v>179</v>
      </c>
      <c r="BI10" s="107" t="s">
        <v>101</v>
      </c>
      <c r="BJ10" s="107"/>
      <c r="BL10" s="108" t="s">
        <v>178</v>
      </c>
      <c r="BM10" s="107">
        <v>1.5760000000000001</v>
      </c>
      <c r="BN10" s="70">
        <v>0.20130000000000001</v>
      </c>
      <c r="BO10" s="107" t="s">
        <v>134</v>
      </c>
      <c r="BP10" s="107" t="s">
        <v>136</v>
      </c>
      <c r="BQ10" s="107"/>
      <c r="BS10" s="108" t="s">
        <v>178</v>
      </c>
      <c r="BT10" s="107">
        <v>4.1349999999999998</v>
      </c>
      <c r="BU10" s="70" t="s">
        <v>182</v>
      </c>
      <c r="BV10" s="107" t="s">
        <v>183</v>
      </c>
      <c r="BW10" s="107" t="s">
        <v>101</v>
      </c>
      <c r="BX10" s="107"/>
      <c r="BZ10" s="113">
        <v>4</v>
      </c>
      <c r="CA10" s="113">
        <v>0.70872599999999997</v>
      </c>
      <c r="CB10" s="116">
        <v>-0.6</v>
      </c>
      <c r="CC10" s="116">
        <v>-0.1</v>
      </c>
      <c r="CD10" s="116">
        <v>-0.5</v>
      </c>
      <c r="CE10" s="116">
        <v>1.32843</v>
      </c>
      <c r="CF10" s="116">
        <v>0.37638300000000002</v>
      </c>
      <c r="CG10" s="116">
        <v>38</v>
      </c>
      <c r="CI10" s="72"/>
      <c r="CJ10" s="107">
        <v>0.70195799999999997</v>
      </c>
      <c r="CK10" s="107">
        <v>-0.6</v>
      </c>
      <c r="CL10" s="107">
        <v>-0.1</v>
      </c>
      <c r="CM10" s="107">
        <v>-0.5</v>
      </c>
      <c r="CN10" s="107">
        <v>1.3056000000000001</v>
      </c>
      <c r="CO10" s="107">
        <v>0.382967</v>
      </c>
      <c r="CP10" s="107">
        <v>380</v>
      </c>
      <c r="CQ10" s="113">
        <v>4</v>
      </c>
    </row>
    <row r="11" spans="2:95" x14ac:dyDescent="0.25">
      <c r="B11" s="4" t="s">
        <v>17</v>
      </c>
      <c r="C11" s="46">
        <v>43</v>
      </c>
      <c r="D11" s="46">
        <v>27</v>
      </c>
      <c r="E11" s="46">
        <v>25</v>
      </c>
      <c r="F11" s="46">
        <v>18</v>
      </c>
      <c r="G11" s="46">
        <v>20</v>
      </c>
      <c r="H11" s="46">
        <v>20</v>
      </c>
      <c r="I11" s="46">
        <v>36</v>
      </c>
      <c r="J11" s="46">
        <v>27</v>
      </c>
      <c r="K11" s="46">
        <v>25</v>
      </c>
      <c r="L11" s="46">
        <v>33</v>
      </c>
      <c r="M11" s="46">
        <v>46</v>
      </c>
      <c r="N11" s="5">
        <v>52</v>
      </c>
      <c r="O11" s="46">
        <v>38</v>
      </c>
      <c r="P11" s="46">
        <v>36</v>
      </c>
      <c r="Q11" s="46">
        <v>20</v>
      </c>
      <c r="R11" s="46">
        <v>38</v>
      </c>
      <c r="S11" s="46">
        <v>45</v>
      </c>
      <c r="T11" s="46">
        <v>42</v>
      </c>
      <c r="U11" s="46">
        <v>48</v>
      </c>
      <c r="V11" s="46">
        <v>30</v>
      </c>
      <c r="X11">
        <f>C11-C5</f>
        <v>9</v>
      </c>
      <c r="Y11">
        <f t="shared" ref="Y11:AQ11" si="6">D11-D5</f>
        <v>1</v>
      </c>
      <c r="Z11">
        <f t="shared" si="6"/>
        <v>0</v>
      </c>
      <c r="AA11">
        <f t="shared" si="6"/>
        <v>0</v>
      </c>
      <c r="AB11">
        <f t="shared" si="6"/>
        <v>0</v>
      </c>
      <c r="AC11">
        <f t="shared" si="6"/>
        <v>2</v>
      </c>
      <c r="AD11">
        <f t="shared" si="6"/>
        <v>0</v>
      </c>
      <c r="AE11">
        <f t="shared" si="6"/>
        <v>2</v>
      </c>
      <c r="AF11">
        <f t="shared" si="6"/>
        <v>1</v>
      </c>
      <c r="AG11">
        <f t="shared" si="6"/>
        <v>15</v>
      </c>
      <c r="AH11">
        <f t="shared" si="6"/>
        <v>3</v>
      </c>
      <c r="AI11">
        <f t="shared" si="6"/>
        <v>-2</v>
      </c>
      <c r="AJ11">
        <f t="shared" si="6"/>
        <v>2</v>
      </c>
      <c r="AK11">
        <f t="shared" si="6"/>
        <v>4</v>
      </c>
      <c r="AL11">
        <f t="shared" si="6"/>
        <v>2</v>
      </c>
      <c r="AM11">
        <f t="shared" si="6"/>
        <v>3</v>
      </c>
      <c r="AN11">
        <f t="shared" si="6"/>
        <v>-2</v>
      </c>
      <c r="AO11">
        <f t="shared" si="6"/>
        <v>1</v>
      </c>
      <c r="AP11">
        <f t="shared" si="6"/>
        <v>1</v>
      </c>
      <c r="AQ11">
        <f t="shared" si="6"/>
        <v>3</v>
      </c>
      <c r="AT11" s="70">
        <v>7</v>
      </c>
      <c r="AU11" s="70">
        <v>2.25</v>
      </c>
      <c r="AV11" s="70">
        <v>3.8096139999999998</v>
      </c>
      <c r="AW11" s="70">
        <v>20</v>
      </c>
      <c r="AX11" s="70">
        <v>-1.1499999999999999</v>
      </c>
      <c r="AY11" s="70">
        <v>5.8153610000000002</v>
      </c>
      <c r="AZ11" s="70">
        <v>20</v>
      </c>
      <c r="BA11" s="70">
        <v>0.35</v>
      </c>
      <c r="BB11" s="70">
        <v>4.0036170000000002</v>
      </c>
      <c r="BC11" s="70">
        <v>20</v>
      </c>
      <c r="BE11" s="110" t="s">
        <v>253</v>
      </c>
      <c r="BF11" s="111">
        <v>6.0270000000000001</v>
      </c>
      <c r="BG11" s="72">
        <v>4.4200000000000003E-2</v>
      </c>
      <c r="BH11" s="111" t="s">
        <v>179</v>
      </c>
      <c r="BI11" s="111" t="s">
        <v>101</v>
      </c>
      <c r="BJ11" s="111"/>
      <c r="BK11" s="28"/>
      <c r="BL11" s="110" t="s">
        <v>180</v>
      </c>
      <c r="BM11" s="111">
        <v>5.9470000000000001</v>
      </c>
      <c r="BN11" s="72">
        <v>3.61E-2</v>
      </c>
      <c r="BO11" s="111" t="s">
        <v>179</v>
      </c>
      <c r="BP11" s="111" t="s">
        <v>101</v>
      </c>
      <c r="BQ11" s="111"/>
      <c r="BR11" s="28"/>
      <c r="BS11" s="110" t="s">
        <v>180</v>
      </c>
      <c r="BT11" s="111">
        <v>2.81E-3</v>
      </c>
      <c r="BU11" s="72">
        <v>0.9627</v>
      </c>
      <c r="BV11" s="111" t="s">
        <v>134</v>
      </c>
      <c r="BW11" s="111" t="s">
        <v>136</v>
      </c>
      <c r="BX11" s="107"/>
      <c r="BZ11" s="115">
        <v>5</v>
      </c>
      <c r="CA11" s="115">
        <v>1.7569999999999999E-2</v>
      </c>
      <c r="CB11" s="116">
        <v>0.55000000000000004</v>
      </c>
      <c r="CC11" s="116">
        <v>-3.6</v>
      </c>
      <c r="CD11" s="116">
        <v>4.1500000000000004</v>
      </c>
      <c r="CE11" s="116">
        <v>1.6715500000000001</v>
      </c>
      <c r="CF11" s="116">
        <v>2.4827300000000001</v>
      </c>
      <c r="CG11" s="116">
        <v>38</v>
      </c>
      <c r="CI11" s="124" t="s">
        <v>179</v>
      </c>
      <c r="CJ11" s="118">
        <v>1.601E-3</v>
      </c>
      <c r="CK11" s="118">
        <v>0.55000000000000004</v>
      </c>
      <c r="CL11" s="118">
        <v>-3.6</v>
      </c>
      <c r="CM11" s="118">
        <v>4.1500000000000004</v>
      </c>
      <c r="CN11" s="118">
        <v>1.3056000000000001</v>
      </c>
      <c r="CO11" s="118">
        <v>3.1786300000000001</v>
      </c>
      <c r="CP11" s="118">
        <v>380</v>
      </c>
      <c r="CQ11" s="115">
        <v>5</v>
      </c>
    </row>
    <row r="12" spans="2:95" x14ac:dyDescent="0.25">
      <c r="B12" s="4" t="s">
        <v>18</v>
      </c>
      <c r="C12" s="46">
        <v>39</v>
      </c>
      <c r="D12" s="46">
        <v>28</v>
      </c>
      <c r="E12" s="46">
        <v>20</v>
      </c>
      <c r="F12" s="46">
        <v>19</v>
      </c>
      <c r="G12" s="46">
        <v>22</v>
      </c>
      <c r="H12" s="46">
        <v>21</v>
      </c>
      <c r="I12" s="46">
        <v>40</v>
      </c>
      <c r="J12" s="46">
        <v>27</v>
      </c>
      <c r="K12" s="46">
        <v>25</v>
      </c>
      <c r="L12" s="46">
        <v>30</v>
      </c>
      <c r="M12" s="46">
        <v>46</v>
      </c>
      <c r="N12" s="5">
        <v>48</v>
      </c>
      <c r="O12" s="46">
        <v>38</v>
      </c>
      <c r="P12" s="46">
        <v>40</v>
      </c>
      <c r="Q12" s="46">
        <v>18</v>
      </c>
      <c r="R12" s="46">
        <v>38</v>
      </c>
      <c r="S12" s="46">
        <v>39</v>
      </c>
      <c r="T12" s="46">
        <v>44</v>
      </c>
      <c r="U12" s="46">
        <v>48</v>
      </c>
      <c r="V12" s="46">
        <v>30</v>
      </c>
      <c r="X12">
        <f>C12-C5</f>
        <v>5</v>
      </c>
      <c r="Y12">
        <f t="shared" ref="Y12:AQ12" si="7">D12-D5</f>
        <v>2</v>
      </c>
      <c r="Z12">
        <f t="shared" si="7"/>
        <v>-5</v>
      </c>
      <c r="AA12">
        <f t="shared" si="7"/>
        <v>1</v>
      </c>
      <c r="AB12">
        <f t="shared" si="7"/>
        <v>2</v>
      </c>
      <c r="AC12">
        <f t="shared" si="7"/>
        <v>3</v>
      </c>
      <c r="AD12">
        <f t="shared" si="7"/>
        <v>4</v>
      </c>
      <c r="AE12">
        <f t="shared" si="7"/>
        <v>2</v>
      </c>
      <c r="AF12">
        <f t="shared" si="7"/>
        <v>1</v>
      </c>
      <c r="AG12">
        <f t="shared" si="7"/>
        <v>12</v>
      </c>
      <c r="AH12">
        <f t="shared" si="7"/>
        <v>3</v>
      </c>
      <c r="AI12">
        <f t="shared" si="7"/>
        <v>-6</v>
      </c>
      <c r="AJ12">
        <f t="shared" si="7"/>
        <v>2</v>
      </c>
      <c r="AK12">
        <f t="shared" si="7"/>
        <v>8</v>
      </c>
      <c r="AL12">
        <f t="shared" si="7"/>
        <v>0</v>
      </c>
      <c r="AM12">
        <f t="shared" si="7"/>
        <v>3</v>
      </c>
      <c r="AN12">
        <f t="shared" si="7"/>
        <v>-8</v>
      </c>
      <c r="AO12">
        <f t="shared" si="7"/>
        <v>3</v>
      </c>
      <c r="AP12">
        <f t="shared" si="7"/>
        <v>1</v>
      </c>
      <c r="AQ12">
        <f t="shared" si="7"/>
        <v>3</v>
      </c>
      <c r="AT12" s="70">
        <v>8</v>
      </c>
      <c r="AU12" s="70">
        <v>1.8</v>
      </c>
      <c r="AV12" s="70">
        <v>4.4319420000000003</v>
      </c>
      <c r="AW12" s="70">
        <v>20</v>
      </c>
      <c r="AX12" s="70">
        <v>-0.9</v>
      </c>
      <c r="AY12" s="70">
        <v>4.1154390000000003</v>
      </c>
      <c r="AZ12" s="70">
        <v>20</v>
      </c>
      <c r="BA12" s="70">
        <v>-1.65</v>
      </c>
      <c r="BB12" s="70">
        <v>5.3239770000000002</v>
      </c>
      <c r="BC12" s="70">
        <v>20</v>
      </c>
      <c r="BE12" s="108" t="s">
        <v>249</v>
      </c>
      <c r="BF12" s="107">
        <v>4.3659999999999997</v>
      </c>
      <c r="BG12" s="70" t="s">
        <v>182</v>
      </c>
      <c r="BH12" s="107" t="s">
        <v>183</v>
      </c>
      <c r="BI12" s="107" t="s">
        <v>101</v>
      </c>
      <c r="BJ12" s="107"/>
      <c r="BL12" s="108" t="s">
        <v>181</v>
      </c>
      <c r="BM12" s="107">
        <v>3.3479999999999999</v>
      </c>
      <c r="BN12" s="70">
        <v>2.9999999999999997E-4</v>
      </c>
      <c r="BO12" s="107" t="s">
        <v>159</v>
      </c>
      <c r="BP12" s="107" t="s">
        <v>101</v>
      </c>
      <c r="BQ12" s="107"/>
      <c r="BS12" s="108" t="s">
        <v>181</v>
      </c>
      <c r="BT12" s="107">
        <v>1.8620000000000001</v>
      </c>
      <c r="BU12" s="70">
        <v>6.6500000000000004E-2</v>
      </c>
      <c r="BV12" s="107" t="s">
        <v>134</v>
      </c>
      <c r="BW12" s="107" t="s">
        <v>136</v>
      </c>
      <c r="BX12" s="107"/>
      <c r="BZ12" s="115">
        <v>6</v>
      </c>
      <c r="CA12" s="115">
        <v>1.62103E-2</v>
      </c>
      <c r="CB12" s="116">
        <v>2.2000000000000002</v>
      </c>
      <c r="CC12" s="116">
        <v>-1.8</v>
      </c>
      <c r="CD12" s="116">
        <v>4</v>
      </c>
      <c r="CE12" s="116">
        <v>1.5897699999999999</v>
      </c>
      <c r="CF12" s="116">
        <v>2.5160900000000002</v>
      </c>
      <c r="CG12" s="116">
        <v>38</v>
      </c>
      <c r="CI12" s="124" t="s">
        <v>179</v>
      </c>
      <c r="CJ12" s="118">
        <v>2.3417999999999998E-3</v>
      </c>
      <c r="CK12" s="118">
        <v>2.2000000000000002</v>
      </c>
      <c r="CL12" s="118">
        <v>-1.8</v>
      </c>
      <c r="CM12" s="118">
        <v>4</v>
      </c>
      <c r="CN12" s="118">
        <v>1.3056000000000001</v>
      </c>
      <c r="CO12" s="118">
        <v>3.0637400000000001</v>
      </c>
      <c r="CP12" s="118">
        <v>380</v>
      </c>
      <c r="CQ12" s="115">
        <v>6</v>
      </c>
    </row>
    <row r="13" spans="2:95" x14ac:dyDescent="0.25">
      <c r="B13" s="4" t="s">
        <v>19</v>
      </c>
      <c r="C13" s="46">
        <v>43</v>
      </c>
      <c r="D13" s="46">
        <v>26</v>
      </c>
      <c r="E13" s="46">
        <v>22</v>
      </c>
      <c r="F13" s="46">
        <v>18</v>
      </c>
      <c r="G13" s="46">
        <v>22</v>
      </c>
      <c r="H13" s="46">
        <v>22</v>
      </c>
      <c r="I13" s="46">
        <v>41</v>
      </c>
      <c r="J13" s="46">
        <v>28</v>
      </c>
      <c r="K13" s="46">
        <v>26</v>
      </c>
      <c r="L13" s="46">
        <v>35</v>
      </c>
      <c r="M13" s="46">
        <v>47</v>
      </c>
      <c r="N13" s="5">
        <v>50</v>
      </c>
      <c r="O13" s="46">
        <v>39</v>
      </c>
      <c r="P13" s="46">
        <v>33</v>
      </c>
      <c r="Q13" s="46">
        <v>19</v>
      </c>
      <c r="R13" s="46">
        <v>38</v>
      </c>
      <c r="S13" s="46">
        <v>37</v>
      </c>
      <c r="T13" s="46">
        <v>41</v>
      </c>
      <c r="U13" s="46">
        <v>48</v>
      </c>
      <c r="V13" s="46">
        <v>30</v>
      </c>
      <c r="X13">
        <f>C13-C5</f>
        <v>9</v>
      </c>
      <c r="Y13">
        <f t="shared" ref="Y13:AQ13" si="8">D13-D5</f>
        <v>0</v>
      </c>
      <c r="Z13">
        <f t="shared" si="8"/>
        <v>-3</v>
      </c>
      <c r="AA13">
        <f t="shared" si="8"/>
        <v>0</v>
      </c>
      <c r="AB13">
        <f t="shared" si="8"/>
        <v>2</v>
      </c>
      <c r="AC13">
        <f t="shared" si="8"/>
        <v>4</v>
      </c>
      <c r="AD13">
        <f t="shared" si="8"/>
        <v>5</v>
      </c>
      <c r="AE13">
        <f t="shared" si="8"/>
        <v>3</v>
      </c>
      <c r="AF13">
        <f t="shared" si="8"/>
        <v>2</v>
      </c>
      <c r="AG13">
        <f t="shared" si="8"/>
        <v>17</v>
      </c>
      <c r="AH13">
        <f t="shared" si="8"/>
        <v>4</v>
      </c>
      <c r="AI13">
        <f t="shared" si="8"/>
        <v>-4</v>
      </c>
      <c r="AJ13">
        <f t="shared" si="8"/>
        <v>3</v>
      </c>
      <c r="AK13">
        <f t="shared" si="8"/>
        <v>1</v>
      </c>
      <c r="AL13">
        <f t="shared" si="8"/>
        <v>1</v>
      </c>
      <c r="AM13">
        <f t="shared" si="8"/>
        <v>3</v>
      </c>
      <c r="AN13">
        <f t="shared" si="8"/>
        <v>-10</v>
      </c>
      <c r="AO13">
        <f t="shared" si="8"/>
        <v>0</v>
      </c>
      <c r="AP13">
        <f t="shared" si="8"/>
        <v>1</v>
      </c>
      <c r="AQ13">
        <f t="shared" si="8"/>
        <v>3</v>
      </c>
      <c r="AT13" s="70">
        <v>9</v>
      </c>
      <c r="AU13" s="70">
        <v>2.0499999999999998</v>
      </c>
      <c r="AV13" s="70">
        <v>5.2060190000000004</v>
      </c>
      <c r="AW13" s="70">
        <v>20</v>
      </c>
      <c r="AX13" s="70">
        <v>-1.1000000000000001</v>
      </c>
      <c r="AY13" s="70">
        <v>3.611386</v>
      </c>
      <c r="AZ13" s="70">
        <v>20</v>
      </c>
      <c r="BA13" s="70">
        <v>-2.75</v>
      </c>
      <c r="BB13" s="70">
        <v>5.692793</v>
      </c>
      <c r="BC13" s="70">
        <v>20</v>
      </c>
      <c r="BE13" s="108" t="s">
        <v>184</v>
      </c>
      <c r="BF13" s="107">
        <v>18.14</v>
      </c>
      <c r="BG13" s="70"/>
      <c r="BH13" s="107"/>
      <c r="BI13" s="107"/>
      <c r="BJ13" s="107"/>
      <c r="BL13" s="108" t="s">
        <v>184</v>
      </c>
      <c r="BM13" s="107">
        <v>21.73</v>
      </c>
      <c r="BN13" s="70"/>
      <c r="BO13" s="107"/>
      <c r="BP13" s="107"/>
      <c r="BQ13" s="107"/>
      <c r="BS13" s="108" t="s">
        <v>184</v>
      </c>
      <c r="BT13" s="107">
        <v>18.649999999999999</v>
      </c>
      <c r="BU13" s="70"/>
      <c r="BV13" s="107"/>
      <c r="BW13" s="107"/>
      <c r="BX13" s="107"/>
      <c r="BZ13" s="115">
        <v>7</v>
      </c>
      <c r="CA13" s="115">
        <v>3.4955899999999998E-2</v>
      </c>
      <c r="CB13" s="116">
        <v>2.25</v>
      </c>
      <c r="CC13" s="116">
        <v>-1.1499999999999999</v>
      </c>
      <c r="CD13" s="116">
        <v>3.4</v>
      </c>
      <c r="CE13" s="116">
        <v>1.55453</v>
      </c>
      <c r="CF13" s="116">
        <v>2.1871499999999999</v>
      </c>
      <c r="CG13" s="116">
        <v>38</v>
      </c>
      <c r="CI13" s="72"/>
      <c r="CJ13" s="107">
        <v>9.5707099999999996E-3</v>
      </c>
      <c r="CK13" s="107">
        <v>2.25</v>
      </c>
      <c r="CL13" s="107">
        <v>-1.1499999999999999</v>
      </c>
      <c r="CM13" s="107">
        <v>3.4</v>
      </c>
      <c r="CN13" s="107">
        <v>1.3056000000000001</v>
      </c>
      <c r="CO13" s="107">
        <v>2.6041799999999999</v>
      </c>
      <c r="CP13" s="107">
        <v>380</v>
      </c>
      <c r="CQ13" s="70">
        <v>7</v>
      </c>
    </row>
    <row r="14" spans="2:95" x14ac:dyDescent="0.25">
      <c r="B14" s="4" t="s">
        <v>20</v>
      </c>
      <c r="C14" s="46">
        <v>43</v>
      </c>
      <c r="D14" s="46">
        <v>25</v>
      </c>
      <c r="E14" s="46">
        <v>25</v>
      </c>
      <c r="F14" s="46">
        <v>20</v>
      </c>
      <c r="G14" s="46">
        <v>19</v>
      </c>
      <c r="H14" s="46">
        <v>19</v>
      </c>
      <c r="I14" s="46">
        <v>36</v>
      </c>
      <c r="J14" s="46">
        <v>27</v>
      </c>
      <c r="K14" s="46">
        <v>24</v>
      </c>
      <c r="L14" s="46">
        <v>31</v>
      </c>
      <c r="M14" s="46">
        <v>47</v>
      </c>
      <c r="N14" s="5">
        <v>52</v>
      </c>
      <c r="O14" s="46">
        <v>37</v>
      </c>
      <c r="P14" s="46">
        <v>39</v>
      </c>
      <c r="Q14" s="46">
        <v>18</v>
      </c>
      <c r="R14" s="46">
        <v>38</v>
      </c>
      <c r="S14" s="46">
        <v>41</v>
      </c>
      <c r="T14" s="46">
        <v>42</v>
      </c>
      <c r="U14" s="46">
        <v>49</v>
      </c>
      <c r="V14" s="46">
        <v>29</v>
      </c>
      <c r="X14">
        <f>C14-C5</f>
        <v>9</v>
      </c>
      <c r="Y14">
        <f t="shared" ref="Y14:AQ14" si="9">D14-D5</f>
        <v>-1</v>
      </c>
      <c r="Z14">
        <f t="shared" si="9"/>
        <v>0</v>
      </c>
      <c r="AA14">
        <f t="shared" si="9"/>
        <v>2</v>
      </c>
      <c r="AB14">
        <f t="shared" si="9"/>
        <v>-1</v>
      </c>
      <c r="AC14">
        <f t="shared" si="9"/>
        <v>1</v>
      </c>
      <c r="AD14">
        <f t="shared" si="9"/>
        <v>0</v>
      </c>
      <c r="AE14">
        <f t="shared" si="9"/>
        <v>2</v>
      </c>
      <c r="AF14">
        <f t="shared" si="9"/>
        <v>0</v>
      </c>
      <c r="AG14">
        <f t="shared" si="9"/>
        <v>13</v>
      </c>
      <c r="AH14">
        <f t="shared" si="9"/>
        <v>4</v>
      </c>
      <c r="AI14">
        <f t="shared" si="9"/>
        <v>-2</v>
      </c>
      <c r="AJ14">
        <f t="shared" si="9"/>
        <v>1</v>
      </c>
      <c r="AK14">
        <f t="shared" si="9"/>
        <v>7</v>
      </c>
      <c r="AL14">
        <f t="shared" si="9"/>
        <v>0</v>
      </c>
      <c r="AM14">
        <f t="shared" si="9"/>
        <v>3</v>
      </c>
      <c r="AN14">
        <f t="shared" si="9"/>
        <v>-6</v>
      </c>
      <c r="AO14">
        <f t="shared" si="9"/>
        <v>1</v>
      </c>
      <c r="AP14">
        <f t="shared" si="9"/>
        <v>2</v>
      </c>
      <c r="AQ14">
        <f t="shared" si="9"/>
        <v>2</v>
      </c>
      <c r="AT14" s="70">
        <v>10</v>
      </c>
      <c r="AU14" s="70">
        <v>1.85</v>
      </c>
      <c r="AV14" s="70">
        <v>4.0817310000000004</v>
      </c>
      <c r="AW14" s="70">
        <v>20</v>
      </c>
      <c r="AX14" s="70">
        <v>-1.95</v>
      </c>
      <c r="AY14" s="70">
        <v>4.6506930000000004</v>
      </c>
      <c r="AZ14" s="70">
        <v>20</v>
      </c>
      <c r="BA14" s="70">
        <v>-1.7</v>
      </c>
      <c r="BB14" s="70">
        <v>4.6351069999999996</v>
      </c>
      <c r="BC14" s="70">
        <v>20</v>
      </c>
      <c r="BE14" s="108" t="s">
        <v>185</v>
      </c>
      <c r="BF14" s="107">
        <v>24.66</v>
      </c>
      <c r="BG14" s="70"/>
      <c r="BH14" s="107"/>
      <c r="BI14" s="107"/>
      <c r="BJ14" s="107"/>
      <c r="BL14" s="108" t="s">
        <v>185</v>
      </c>
      <c r="BM14" s="107">
        <v>22.22</v>
      </c>
      <c r="BN14" s="70"/>
      <c r="BO14" s="107"/>
      <c r="BP14" s="107"/>
      <c r="BQ14" s="107"/>
      <c r="BS14" s="108" t="s">
        <v>185</v>
      </c>
      <c r="BT14" s="107">
        <v>23.81</v>
      </c>
      <c r="BU14" s="70"/>
      <c r="BV14" s="107"/>
      <c r="BW14" s="107"/>
      <c r="BX14" s="107"/>
      <c r="BY14" s="119"/>
      <c r="BZ14" s="70">
        <v>8</v>
      </c>
      <c r="CA14" s="70">
        <v>5.3083600000000002E-2</v>
      </c>
      <c r="CB14" s="107">
        <v>1.8</v>
      </c>
      <c r="CC14" s="107">
        <v>-0.9</v>
      </c>
      <c r="CD14" s="107">
        <v>2.7</v>
      </c>
      <c r="CE14" s="107">
        <v>1.35239</v>
      </c>
      <c r="CF14" s="107">
        <v>1.99647</v>
      </c>
      <c r="CG14" s="107">
        <v>38</v>
      </c>
      <c r="CI14" s="72"/>
      <c r="CJ14" s="107">
        <v>3.9314099999999998E-2</v>
      </c>
      <c r="CK14" s="107">
        <v>1.8</v>
      </c>
      <c r="CL14" s="107">
        <v>-0.9</v>
      </c>
      <c r="CM14" s="107">
        <v>2.7</v>
      </c>
      <c r="CN14" s="107">
        <v>1.3056000000000001</v>
      </c>
      <c r="CO14" s="107">
        <v>2.0680200000000002</v>
      </c>
      <c r="CP14" s="107">
        <v>380</v>
      </c>
      <c r="CQ14" s="70">
        <v>8</v>
      </c>
    </row>
    <row r="15" spans="2:95" x14ac:dyDescent="0.25">
      <c r="B15" s="23" t="s">
        <v>84</v>
      </c>
      <c r="C15" s="40">
        <f>C5-C14</f>
        <v>-9</v>
      </c>
      <c r="D15" s="40">
        <f t="shared" ref="D15:V15" si="10">D5-D14</f>
        <v>1</v>
      </c>
      <c r="E15" s="40">
        <f t="shared" si="10"/>
        <v>0</v>
      </c>
      <c r="F15" s="40">
        <f t="shared" si="10"/>
        <v>-2</v>
      </c>
      <c r="G15" s="40">
        <f t="shared" si="10"/>
        <v>1</v>
      </c>
      <c r="H15" s="40">
        <f t="shared" si="10"/>
        <v>-1</v>
      </c>
      <c r="I15" s="40">
        <f t="shared" si="10"/>
        <v>0</v>
      </c>
      <c r="J15" s="40">
        <f t="shared" si="10"/>
        <v>-2</v>
      </c>
      <c r="K15" s="40">
        <f t="shared" si="10"/>
        <v>0</v>
      </c>
      <c r="L15" s="40">
        <f t="shared" si="10"/>
        <v>-13</v>
      </c>
      <c r="M15" s="40">
        <f t="shared" si="10"/>
        <v>-4</v>
      </c>
      <c r="N15" s="40">
        <f t="shared" si="10"/>
        <v>2</v>
      </c>
      <c r="O15" s="40">
        <f t="shared" si="10"/>
        <v>-1</v>
      </c>
      <c r="P15" s="40">
        <f t="shared" si="10"/>
        <v>-7</v>
      </c>
      <c r="Q15" s="40">
        <f t="shared" si="10"/>
        <v>0</v>
      </c>
      <c r="R15" s="40">
        <f t="shared" si="10"/>
        <v>-3</v>
      </c>
      <c r="S15" s="40">
        <f t="shared" si="10"/>
        <v>6</v>
      </c>
      <c r="T15" s="40">
        <f t="shared" si="10"/>
        <v>-1</v>
      </c>
      <c r="U15" s="40">
        <f t="shared" si="10"/>
        <v>-2</v>
      </c>
      <c r="V15" s="40">
        <f t="shared" si="10"/>
        <v>-2</v>
      </c>
      <c r="BE15" s="108" t="s">
        <v>186</v>
      </c>
      <c r="BF15" s="107">
        <v>29.17</v>
      </c>
      <c r="BG15" s="70"/>
      <c r="BH15" s="107"/>
      <c r="BI15" s="107"/>
      <c r="BJ15" s="107"/>
      <c r="BL15" s="108" t="s">
        <v>186</v>
      </c>
      <c r="BM15" s="107">
        <v>28.12</v>
      </c>
      <c r="BN15" s="70"/>
      <c r="BO15" s="107"/>
      <c r="BP15" s="107"/>
      <c r="BQ15" s="107"/>
      <c r="BS15" s="108" t="s">
        <v>186</v>
      </c>
      <c r="BT15" s="107">
        <v>32.18</v>
      </c>
      <c r="BU15" s="70"/>
      <c r="BV15" s="107"/>
      <c r="BW15" s="107"/>
      <c r="BX15" s="107"/>
      <c r="BZ15" s="115">
        <v>9</v>
      </c>
      <c r="CA15" s="115">
        <v>3.2212900000000003E-2</v>
      </c>
      <c r="CB15" s="116">
        <v>2.0499999999999998</v>
      </c>
      <c r="CC15" s="116">
        <v>-1.1000000000000001</v>
      </c>
      <c r="CD15" s="116">
        <v>3.15</v>
      </c>
      <c r="CE15" s="116">
        <v>1.4167700000000001</v>
      </c>
      <c r="CF15" s="116">
        <v>2.2233700000000001</v>
      </c>
      <c r="CG15" s="116">
        <v>38</v>
      </c>
      <c r="CI15" s="72"/>
      <c r="CJ15" s="107">
        <v>1.63079E-2</v>
      </c>
      <c r="CK15" s="107">
        <v>2.0499999999999998</v>
      </c>
      <c r="CL15" s="107">
        <v>-1.1000000000000001</v>
      </c>
      <c r="CM15" s="107">
        <v>3.15</v>
      </c>
      <c r="CN15" s="107">
        <v>1.3056000000000001</v>
      </c>
      <c r="CO15" s="107">
        <v>2.41269</v>
      </c>
      <c r="CP15" s="107">
        <v>380</v>
      </c>
      <c r="CQ15" s="70">
        <v>9</v>
      </c>
    </row>
    <row r="16" spans="2:95" x14ac:dyDescent="0.25">
      <c r="B16" s="23" t="s">
        <v>85</v>
      </c>
      <c r="C16" s="36">
        <f>C14-C5</f>
        <v>9</v>
      </c>
      <c r="D16" s="36">
        <f t="shared" ref="D16:V16" si="11">D14-D5</f>
        <v>-1</v>
      </c>
      <c r="E16" s="36">
        <f t="shared" si="11"/>
        <v>0</v>
      </c>
      <c r="F16" s="36">
        <f t="shared" si="11"/>
        <v>2</v>
      </c>
      <c r="G16" s="36">
        <f t="shared" si="11"/>
        <v>-1</v>
      </c>
      <c r="H16" s="36">
        <f t="shared" si="11"/>
        <v>1</v>
      </c>
      <c r="I16" s="36">
        <f t="shared" si="11"/>
        <v>0</v>
      </c>
      <c r="J16" s="36">
        <f t="shared" si="11"/>
        <v>2</v>
      </c>
      <c r="K16" s="36">
        <f t="shared" si="11"/>
        <v>0</v>
      </c>
      <c r="L16" s="36">
        <f t="shared" si="11"/>
        <v>13</v>
      </c>
      <c r="M16" s="36">
        <f t="shared" si="11"/>
        <v>4</v>
      </c>
      <c r="N16" s="36">
        <f t="shared" si="11"/>
        <v>-2</v>
      </c>
      <c r="O16" s="36">
        <f t="shared" si="11"/>
        <v>1</v>
      </c>
      <c r="P16" s="36">
        <f t="shared" si="11"/>
        <v>7</v>
      </c>
      <c r="Q16" s="36">
        <f t="shared" si="11"/>
        <v>0</v>
      </c>
      <c r="R16" s="36">
        <f t="shared" si="11"/>
        <v>3</v>
      </c>
      <c r="S16" s="36">
        <f t="shared" si="11"/>
        <v>-6</v>
      </c>
      <c r="T16" s="36">
        <f t="shared" si="11"/>
        <v>1</v>
      </c>
      <c r="U16" s="36">
        <f t="shared" si="11"/>
        <v>2</v>
      </c>
      <c r="V16" s="42">
        <f t="shared" si="11"/>
        <v>2</v>
      </c>
      <c r="BE16" s="108"/>
      <c r="BF16" s="107"/>
      <c r="BG16" s="70"/>
      <c r="BH16" s="107"/>
      <c r="BI16" s="107"/>
      <c r="BJ16" s="107"/>
      <c r="BL16" s="108"/>
      <c r="BM16" s="107"/>
      <c r="BN16" s="70"/>
      <c r="BO16" s="107"/>
      <c r="BP16" s="107"/>
      <c r="BQ16" s="107"/>
      <c r="BS16" s="108"/>
      <c r="BT16" s="107"/>
      <c r="BU16" s="70"/>
      <c r="BV16" s="107"/>
      <c r="BW16" s="107"/>
      <c r="BX16" s="107"/>
      <c r="BZ16" s="115">
        <v>10</v>
      </c>
      <c r="CA16" s="115">
        <v>9.1580299999999993E-3</v>
      </c>
      <c r="CB16" s="116">
        <v>1.85</v>
      </c>
      <c r="CC16" s="116">
        <v>-1.95</v>
      </c>
      <c r="CD16" s="116">
        <v>3.8</v>
      </c>
      <c r="CE16" s="116">
        <v>1.38365</v>
      </c>
      <c r="CF16" s="116">
        <v>2.7463700000000002</v>
      </c>
      <c r="CG16" s="116">
        <v>38</v>
      </c>
      <c r="CI16" s="124" t="s">
        <v>179</v>
      </c>
      <c r="CJ16" s="118">
        <v>3.8204100000000002E-3</v>
      </c>
      <c r="CK16" s="118">
        <v>1.85</v>
      </c>
      <c r="CL16" s="118">
        <v>-1.95</v>
      </c>
      <c r="CM16" s="118">
        <v>3.8</v>
      </c>
      <c r="CN16" s="118">
        <v>1.3056000000000001</v>
      </c>
      <c r="CO16" s="118">
        <v>2.9105500000000002</v>
      </c>
      <c r="CP16" s="118">
        <v>380</v>
      </c>
      <c r="CQ16" s="115">
        <v>10</v>
      </c>
    </row>
    <row r="17" spans="2:95" x14ac:dyDescent="0.25">
      <c r="BE17" s="108" t="s">
        <v>187</v>
      </c>
      <c r="BF17" s="107" t="s">
        <v>188</v>
      </c>
      <c r="BG17" s="70" t="s">
        <v>189</v>
      </c>
      <c r="BH17" s="107" t="s">
        <v>190</v>
      </c>
      <c r="BI17" s="107" t="s">
        <v>191</v>
      </c>
      <c r="BJ17" s="107" t="s">
        <v>89</v>
      </c>
      <c r="BL17" s="108" t="s">
        <v>187</v>
      </c>
      <c r="BM17" s="107" t="s">
        <v>188</v>
      </c>
      <c r="BN17" s="70" t="s">
        <v>189</v>
      </c>
      <c r="BO17" s="107" t="s">
        <v>190</v>
      </c>
      <c r="BP17" s="107" t="s">
        <v>191</v>
      </c>
      <c r="BQ17" s="107" t="s">
        <v>89</v>
      </c>
      <c r="BS17" s="108" t="s">
        <v>187</v>
      </c>
      <c r="BT17" s="107" t="s">
        <v>188</v>
      </c>
      <c r="BU17" s="70" t="s">
        <v>189</v>
      </c>
      <c r="BV17" s="107" t="s">
        <v>190</v>
      </c>
      <c r="BW17" s="107" t="s">
        <v>191</v>
      </c>
      <c r="BX17" s="107" t="s">
        <v>89</v>
      </c>
    </row>
    <row r="18" spans="2:95" x14ac:dyDescent="0.25">
      <c r="BE18" s="108" t="s">
        <v>178</v>
      </c>
      <c r="BF18" s="107">
        <v>141.69999999999999</v>
      </c>
      <c r="BG18" s="70">
        <v>9</v>
      </c>
      <c r="BH18" s="107">
        <v>15.74</v>
      </c>
      <c r="BI18" s="107" t="s">
        <v>192</v>
      </c>
      <c r="BJ18" s="107" t="s">
        <v>193</v>
      </c>
      <c r="BL18" s="108" t="s">
        <v>178</v>
      </c>
      <c r="BM18" s="107">
        <v>113</v>
      </c>
      <c r="BN18" s="70">
        <v>9</v>
      </c>
      <c r="BO18" s="107">
        <v>12.56</v>
      </c>
      <c r="BP18" s="107" t="s">
        <v>200</v>
      </c>
      <c r="BQ18" s="107" t="s">
        <v>201</v>
      </c>
      <c r="BS18" s="108" t="s">
        <v>178</v>
      </c>
      <c r="BT18" s="107">
        <v>298</v>
      </c>
      <c r="BU18" s="70">
        <v>9</v>
      </c>
      <c r="BV18" s="107">
        <v>33.11</v>
      </c>
      <c r="BW18" s="107" t="s">
        <v>207</v>
      </c>
      <c r="BX18" s="107" t="s">
        <v>197</v>
      </c>
      <c r="BZ18" s="11" t="s">
        <v>241</v>
      </c>
      <c r="CI18" s="121" t="s">
        <v>241</v>
      </c>
    </row>
    <row r="19" spans="2:95" x14ac:dyDescent="0.25">
      <c r="BE19" s="108" t="s">
        <v>180</v>
      </c>
      <c r="BF19" s="107">
        <v>445.2</v>
      </c>
      <c r="BG19" s="70">
        <v>1</v>
      </c>
      <c r="BH19" s="107">
        <v>445.2</v>
      </c>
      <c r="BI19" s="107" t="s">
        <v>194</v>
      </c>
      <c r="BJ19" s="107" t="s">
        <v>195</v>
      </c>
      <c r="BL19" s="108" t="s">
        <v>180</v>
      </c>
      <c r="BM19" s="107">
        <v>426.4</v>
      </c>
      <c r="BN19" s="70">
        <v>1</v>
      </c>
      <c r="BO19" s="107">
        <v>426.4</v>
      </c>
      <c r="BP19" s="107" t="s">
        <v>202</v>
      </c>
      <c r="BQ19" s="107" t="s">
        <v>203</v>
      </c>
      <c r="BS19" s="108" t="s">
        <v>180</v>
      </c>
      <c r="BT19" s="107">
        <v>0.20250000000000001</v>
      </c>
      <c r="BU19" s="70">
        <v>1</v>
      </c>
      <c r="BV19" s="107">
        <v>0.20250000000000001</v>
      </c>
      <c r="BW19" s="107" t="s">
        <v>208</v>
      </c>
      <c r="BX19" s="107" t="s">
        <v>209</v>
      </c>
      <c r="BZ19" s="113" t="s">
        <v>239</v>
      </c>
      <c r="CJ19" t="s">
        <v>243</v>
      </c>
    </row>
    <row r="20" spans="2:95" x14ac:dyDescent="0.25">
      <c r="BE20" s="108" t="s">
        <v>181</v>
      </c>
      <c r="BF20" s="107">
        <v>322.5</v>
      </c>
      <c r="BG20" s="70">
        <v>9</v>
      </c>
      <c r="BH20" s="107">
        <v>35.83</v>
      </c>
      <c r="BI20" s="107" t="s">
        <v>196</v>
      </c>
      <c r="BJ20" s="107" t="s">
        <v>197</v>
      </c>
      <c r="BL20" s="108" t="s">
        <v>181</v>
      </c>
      <c r="BM20" s="107">
        <v>240.1</v>
      </c>
      <c r="BN20" s="70">
        <v>9</v>
      </c>
      <c r="BO20" s="107">
        <v>26.68</v>
      </c>
      <c r="BP20" s="107" t="s">
        <v>204</v>
      </c>
      <c r="BQ20" s="107" t="s">
        <v>205</v>
      </c>
      <c r="BS20" s="108" t="s">
        <v>181</v>
      </c>
      <c r="BT20" s="107">
        <v>134.19999999999999</v>
      </c>
      <c r="BU20" s="70">
        <v>9</v>
      </c>
      <c r="BV20" s="107">
        <v>14.91</v>
      </c>
      <c r="BW20" s="107" t="s">
        <v>210</v>
      </c>
      <c r="BX20" s="107" t="s">
        <v>211</v>
      </c>
      <c r="BZ20" s="113">
        <v>2</v>
      </c>
      <c r="CA20" s="107">
        <v>0.34370600000000001</v>
      </c>
      <c r="CB20" s="107">
        <v>0.6</v>
      </c>
      <c r="CC20" s="107">
        <v>0</v>
      </c>
      <c r="CD20" s="107">
        <v>0.6</v>
      </c>
      <c r="CE20" s="107">
        <v>0.62576299999999996</v>
      </c>
      <c r="CF20" s="107">
        <v>0.95882999999999996</v>
      </c>
      <c r="CG20" s="107">
        <v>38</v>
      </c>
      <c r="CI20" s="70"/>
      <c r="CJ20" s="107">
        <v>1</v>
      </c>
      <c r="CK20" s="107">
        <v>0</v>
      </c>
      <c r="CL20" s="107">
        <v>0</v>
      </c>
      <c r="CM20" s="107">
        <v>0</v>
      </c>
      <c r="CN20" s="107">
        <v>1.2968599999999999</v>
      </c>
      <c r="CO20" s="107">
        <v>0</v>
      </c>
      <c r="CP20" s="107">
        <v>380</v>
      </c>
      <c r="CQ20" s="113" t="s">
        <v>239</v>
      </c>
    </row>
    <row r="21" spans="2:95" x14ac:dyDescent="0.25">
      <c r="BE21" s="108" t="s">
        <v>184</v>
      </c>
      <c r="BF21" s="107">
        <v>1340</v>
      </c>
      <c r="BG21" s="70">
        <v>171</v>
      </c>
      <c r="BH21" s="107">
        <v>7.8360000000000003</v>
      </c>
      <c r="BI21" s="107"/>
      <c r="BJ21" s="107"/>
      <c r="BL21" s="108" t="s">
        <v>184</v>
      </c>
      <c r="BM21" s="107">
        <v>1558</v>
      </c>
      <c r="BN21" s="70">
        <v>171</v>
      </c>
      <c r="BO21" s="107">
        <v>9.1110000000000007</v>
      </c>
      <c r="BP21" s="107"/>
      <c r="BQ21" s="107"/>
      <c r="BS21" s="108" t="s">
        <v>184</v>
      </c>
      <c r="BT21" s="107">
        <v>1344</v>
      </c>
      <c r="BU21" s="70">
        <v>171</v>
      </c>
      <c r="BV21" s="107">
        <v>7.86</v>
      </c>
      <c r="BW21" s="107"/>
      <c r="BX21" s="107"/>
      <c r="BZ21" s="113">
        <v>3</v>
      </c>
      <c r="CA21" s="107">
        <v>0.22531799999999999</v>
      </c>
      <c r="CB21" s="107">
        <v>0.4</v>
      </c>
      <c r="CC21" s="107">
        <v>-0.55000000000000004</v>
      </c>
      <c r="CD21" s="107">
        <v>0.95</v>
      </c>
      <c r="CE21" s="107">
        <v>0.77076500000000003</v>
      </c>
      <c r="CF21" s="107">
        <v>1.23254</v>
      </c>
      <c r="CG21" s="107">
        <v>38</v>
      </c>
      <c r="CI21" s="70"/>
      <c r="CJ21" s="107">
        <v>0.64387700000000003</v>
      </c>
      <c r="CK21" s="107">
        <v>0.6</v>
      </c>
      <c r="CL21" s="107">
        <v>0</v>
      </c>
      <c r="CM21" s="107">
        <v>0.6</v>
      </c>
      <c r="CN21" s="107">
        <v>1.2968599999999999</v>
      </c>
      <c r="CO21" s="107">
        <v>0.46265499999999998</v>
      </c>
      <c r="CP21" s="107">
        <v>380</v>
      </c>
      <c r="CQ21" s="70">
        <v>2</v>
      </c>
    </row>
    <row r="22" spans="2:95" ht="18.75" x14ac:dyDescent="0.3">
      <c r="C22" s="24" t="s">
        <v>82</v>
      </c>
      <c r="BE22" s="108" t="s">
        <v>185</v>
      </c>
      <c r="BF22" s="107">
        <v>1821</v>
      </c>
      <c r="BG22" s="70">
        <v>19</v>
      </c>
      <c r="BH22" s="107">
        <v>95.86</v>
      </c>
      <c r="BI22" s="107"/>
      <c r="BJ22" s="107"/>
      <c r="BL22" s="108" t="s">
        <v>185</v>
      </c>
      <c r="BM22" s="107">
        <v>1594</v>
      </c>
      <c r="BN22" s="70">
        <v>19</v>
      </c>
      <c r="BO22" s="107">
        <v>83.87</v>
      </c>
      <c r="BP22" s="107"/>
      <c r="BQ22" s="107"/>
      <c r="BS22" s="108" t="s">
        <v>185</v>
      </c>
      <c r="BT22" s="107">
        <v>1716</v>
      </c>
      <c r="BU22" s="70">
        <v>19</v>
      </c>
      <c r="BV22" s="107">
        <v>90.32</v>
      </c>
      <c r="BW22" s="107"/>
      <c r="BX22" s="107"/>
      <c r="BZ22" s="113">
        <v>4</v>
      </c>
      <c r="CA22" s="107">
        <v>0.79134499999999997</v>
      </c>
      <c r="CB22" s="107">
        <v>-0.6</v>
      </c>
      <c r="CC22" s="107">
        <v>-0.95</v>
      </c>
      <c r="CD22" s="107">
        <v>0.35</v>
      </c>
      <c r="CE22" s="107">
        <v>1.3136399999999999</v>
      </c>
      <c r="CF22" s="107">
        <v>0.26643499999999998</v>
      </c>
      <c r="CG22" s="107">
        <v>38</v>
      </c>
      <c r="CI22" s="70"/>
      <c r="CJ22" s="107">
        <v>0.46429300000000001</v>
      </c>
      <c r="CK22" s="107">
        <v>0.4</v>
      </c>
      <c r="CL22" s="107">
        <v>-0.55000000000000004</v>
      </c>
      <c r="CM22" s="107">
        <v>0.95</v>
      </c>
      <c r="CN22" s="107">
        <v>1.2968599999999999</v>
      </c>
      <c r="CO22" s="107">
        <v>0.73253699999999999</v>
      </c>
      <c r="CP22" s="107">
        <v>380</v>
      </c>
      <c r="CQ22" s="70">
        <v>3</v>
      </c>
    </row>
    <row r="23" spans="2:95" ht="15.75" x14ac:dyDescent="0.25">
      <c r="B23" s="3"/>
      <c r="C23" s="25" t="s">
        <v>87</v>
      </c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BE23" s="108" t="s">
        <v>186</v>
      </c>
      <c r="BF23" s="107">
        <v>2155</v>
      </c>
      <c r="BG23" s="70">
        <v>19</v>
      </c>
      <c r="BH23" s="107">
        <v>113.4</v>
      </c>
      <c r="BI23" s="107"/>
      <c r="BJ23" s="107"/>
      <c r="BL23" s="108" t="s">
        <v>186</v>
      </c>
      <c r="BM23" s="107">
        <v>2016</v>
      </c>
      <c r="BN23" s="70">
        <v>19</v>
      </c>
      <c r="BO23" s="107">
        <v>106.1</v>
      </c>
      <c r="BP23" s="107"/>
      <c r="BQ23" s="107"/>
      <c r="BS23" s="108" t="s">
        <v>186</v>
      </c>
      <c r="BT23" s="107">
        <v>2319</v>
      </c>
      <c r="BU23" s="70">
        <v>19</v>
      </c>
      <c r="BV23" s="107">
        <v>122.1</v>
      </c>
      <c r="BW23" s="107"/>
      <c r="BX23" s="107"/>
      <c r="BZ23" s="70">
        <v>5</v>
      </c>
      <c r="CA23" s="107">
        <v>0.30163899999999999</v>
      </c>
      <c r="CB23" s="107">
        <v>0.55000000000000004</v>
      </c>
      <c r="CC23" s="107">
        <v>-1.1499999999999999</v>
      </c>
      <c r="CD23" s="107">
        <v>1.7</v>
      </c>
      <c r="CE23" s="107">
        <v>1.6234299999999999</v>
      </c>
      <c r="CF23" s="107">
        <v>1.0471699999999999</v>
      </c>
      <c r="CG23" s="107">
        <v>38</v>
      </c>
      <c r="CI23" s="70"/>
      <c r="CJ23" s="107">
        <v>0.78739800000000004</v>
      </c>
      <c r="CK23" s="107">
        <v>-0.6</v>
      </c>
      <c r="CL23" s="107">
        <v>-0.95</v>
      </c>
      <c r="CM23" s="107">
        <v>0.35</v>
      </c>
      <c r="CN23" s="107">
        <v>1.2968599999999999</v>
      </c>
      <c r="CO23" s="107">
        <v>0.26988200000000001</v>
      </c>
      <c r="CP23" s="107">
        <v>380</v>
      </c>
      <c r="CQ23" s="70">
        <v>4</v>
      </c>
    </row>
    <row r="24" spans="2:95" x14ac:dyDescent="0.25">
      <c r="B24" s="44" t="s">
        <v>0</v>
      </c>
      <c r="C24" s="20">
        <v>1</v>
      </c>
      <c r="D24" s="20">
        <v>2</v>
      </c>
      <c r="E24" s="20">
        <v>3</v>
      </c>
      <c r="F24" s="20">
        <f>E24+1</f>
        <v>4</v>
      </c>
      <c r="G24" s="22">
        <f t="shared" ref="G24" si="12">F24+1</f>
        <v>5</v>
      </c>
      <c r="H24" s="20">
        <f t="shared" ref="H24" si="13">G24+1</f>
        <v>6</v>
      </c>
      <c r="I24" s="20">
        <f t="shared" ref="I24" si="14">H24+1</f>
        <v>7</v>
      </c>
      <c r="J24" s="20">
        <f t="shared" ref="J24" si="15">I24+1</f>
        <v>8</v>
      </c>
      <c r="K24" s="20">
        <f t="shared" ref="K24" si="16">J24+1</f>
        <v>9</v>
      </c>
      <c r="L24" s="20">
        <f t="shared" ref="L24" si="17">K24+1</f>
        <v>10</v>
      </c>
      <c r="M24" s="20">
        <f t="shared" ref="M24" si="18">L24+1</f>
        <v>11</v>
      </c>
      <c r="N24" s="20">
        <f t="shared" ref="N24" si="19">M24+1</f>
        <v>12</v>
      </c>
      <c r="O24" s="20">
        <f t="shared" ref="O24" si="20">N24+1</f>
        <v>13</v>
      </c>
      <c r="P24" s="20">
        <f>O24+1</f>
        <v>14</v>
      </c>
      <c r="Q24" s="20">
        <f t="shared" ref="Q24" si="21">P24+1</f>
        <v>15</v>
      </c>
      <c r="R24" s="20">
        <f>Q24+1</f>
        <v>16</v>
      </c>
      <c r="S24" s="20">
        <f t="shared" ref="S24" si="22">R24+1</f>
        <v>17</v>
      </c>
      <c r="T24" s="20">
        <f>S24+1</f>
        <v>18</v>
      </c>
      <c r="U24" s="20">
        <f t="shared" ref="U24" si="23">T24+1</f>
        <v>19</v>
      </c>
      <c r="V24" s="20">
        <f>U24+1</f>
        <v>20</v>
      </c>
      <c r="X24" s="68">
        <v>1</v>
      </c>
      <c r="Y24" s="68">
        <v>2</v>
      </c>
      <c r="Z24" s="68">
        <v>3</v>
      </c>
      <c r="AA24" s="68">
        <v>4</v>
      </c>
      <c r="AB24" s="68">
        <v>5</v>
      </c>
      <c r="AC24" s="68">
        <v>6</v>
      </c>
      <c r="AD24" s="68">
        <v>7</v>
      </c>
      <c r="AE24" s="68">
        <v>8</v>
      </c>
      <c r="AF24" s="68">
        <v>9</v>
      </c>
      <c r="AG24" s="68">
        <v>10</v>
      </c>
      <c r="AH24" s="68">
        <v>11</v>
      </c>
      <c r="AI24" s="68">
        <v>12</v>
      </c>
      <c r="AJ24" s="68">
        <v>13</v>
      </c>
      <c r="AK24" s="68">
        <v>14</v>
      </c>
      <c r="AL24" s="68">
        <v>15</v>
      </c>
      <c r="AM24" s="68">
        <v>16</v>
      </c>
      <c r="AN24" s="68">
        <v>17</v>
      </c>
      <c r="AO24" s="68">
        <v>18</v>
      </c>
      <c r="AP24" s="68">
        <v>19</v>
      </c>
      <c r="AQ24" s="68">
        <v>20</v>
      </c>
      <c r="BE24" s="108" t="s">
        <v>198</v>
      </c>
      <c r="BF24" s="107">
        <v>1161</v>
      </c>
      <c r="BG24" s="70">
        <v>171</v>
      </c>
      <c r="BH24" s="107">
        <v>6.79</v>
      </c>
      <c r="BI24" s="107"/>
      <c r="BJ24" s="107"/>
      <c r="BL24" s="108" t="s">
        <v>198</v>
      </c>
      <c r="BM24" s="107">
        <v>1223</v>
      </c>
      <c r="BN24" s="70">
        <v>171</v>
      </c>
      <c r="BO24" s="107">
        <v>7.1550000000000002</v>
      </c>
      <c r="BP24" s="107"/>
      <c r="BQ24" s="107"/>
      <c r="BS24" s="108" t="s">
        <v>198</v>
      </c>
      <c r="BT24" s="107">
        <v>1395</v>
      </c>
      <c r="BU24" s="70">
        <v>171</v>
      </c>
      <c r="BV24" s="107">
        <v>8.1579999999999995</v>
      </c>
      <c r="BW24" s="107"/>
      <c r="BX24" s="107"/>
      <c r="BZ24" s="115">
        <v>6</v>
      </c>
      <c r="CA24" s="118">
        <v>4.6998699999999997E-2</v>
      </c>
      <c r="CB24" s="107">
        <v>2.2000000000000002</v>
      </c>
      <c r="CC24" s="107">
        <v>-1.1499999999999999</v>
      </c>
      <c r="CD24" s="107">
        <v>3.35</v>
      </c>
      <c r="CE24" s="107">
        <v>1.6317200000000001</v>
      </c>
      <c r="CF24" s="107">
        <v>2.0530499999999998</v>
      </c>
      <c r="CG24" s="107">
        <v>38</v>
      </c>
      <c r="CI24" s="70"/>
      <c r="CJ24" s="107">
        <v>0.19069800000000001</v>
      </c>
      <c r="CK24" s="107">
        <v>0.55000000000000004</v>
      </c>
      <c r="CL24" s="107">
        <v>-1.1499999999999999</v>
      </c>
      <c r="CM24" s="107">
        <v>1.7</v>
      </c>
      <c r="CN24" s="107">
        <v>1.2968599999999999</v>
      </c>
      <c r="CO24" s="107">
        <v>1.3108500000000001</v>
      </c>
      <c r="CP24" s="107">
        <v>380</v>
      </c>
      <c r="CQ24" s="70">
        <v>5</v>
      </c>
    </row>
    <row r="25" spans="2:95" x14ac:dyDescent="0.25">
      <c r="B25" s="4" t="s">
        <v>11</v>
      </c>
      <c r="C25" s="46">
        <v>35</v>
      </c>
      <c r="D25" s="66">
        <v>35</v>
      </c>
      <c r="E25" s="66">
        <v>26</v>
      </c>
      <c r="F25" s="66">
        <v>20</v>
      </c>
      <c r="G25" s="66">
        <v>41</v>
      </c>
      <c r="H25" s="66">
        <v>22</v>
      </c>
      <c r="I25" s="66">
        <v>36</v>
      </c>
      <c r="J25" s="66">
        <v>31</v>
      </c>
      <c r="K25" s="66">
        <v>31</v>
      </c>
      <c r="L25" s="66">
        <v>40</v>
      </c>
      <c r="M25" s="66">
        <v>32</v>
      </c>
      <c r="N25" s="66">
        <v>50</v>
      </c>
      <c r="O25" s="66">
        <v>33</v>
      </c>
      <c r="P25" s="66">
        <v>39</v>
      </c>
      <c r="Q25" s="66">
        <v>40</v>
      </c>
      <c r="R25" s="66">
        <v>34</v>
      </c>
      <c r="S25" s="66">
        <v>46</v>
      </c>
      <c r="T25" s="35">
        <v>42</v>
      </c>
      <c r="U25" s="35">
        <v>35</v>
      </c>
      <c r="V25" s="35">
        <v>35</v>
      </c>
      <c r="X25">
        <f>C25-C25</f>
        <v>0</v>
      </c>
      <c r="Y25">
        <f t="shared" ref="Y25:AQ25" si="24">D25-D25</f>
        <v>0</v>
      </c>
      <c r="Z25">
        <f t="shared" si="24"/>
        <v>0</v>
      </c>
      <c r="AA25">
        <f t="shared" si="24"/>
        <v>0</v>
      </c>
      <c r="AB25">
        <f t="shared" si="24"/>
        <v>0</v>
      </c>
      <c r="AC25">
        <f t="shared" si="24"/>
        <v>0</v>
      </c>
      <c r="AD25">
        <f t="shared" si="24"/>
        <v>0</v>
      </c>
      <c r="AE25">
        <f t="shared" si="24"/>
        <v>0</v>
      </c>
      <c r="AF25">
        <f t="shared" si="24"/>
        <v>0</v>
      </c>
      <c r="AG25">
        <f t="shared" si="24"/>
        <v>0</v>
      </c>
      <c r="AH25">
        <f t="shared" si="24"/>
        <v>0</v>
      </c>
      <c r="AI25">
        <f t="shared" si="24"/>
        <v>0</v>
      </c>
      <c r="AJ25">
        <f t="shared" si="24"/>
        <v>0</v>
      </c>
      <c r="AK25">
        <f t="shared" si="24"/>
        <v>0</v>
      </c>
      <c r="AL25">
        <f t="shared" si="24"/>
        <v>0</v>
      </c>
      <c r="AM25">
        <f t="shared" si="24"/>
        <v>0</v>
      </c>
      <c r="AN25">
        <f t="shared" si="24"/>
        <v>0</v>
      </c>
      <c r="AO25">
        <f t="shared" si="24"/>
        <v>0</v>
      </c>
      <c r="AP25">
        <f t="shared" si="24"/>
        <v>0</v>
      </c>
      <c r="AQ25">
        <f t="shared" si="24"/>
        <v>0</v>
      </c>
      <c r="BZ25" s="70">
        <v>7</v>
      </c>
      <c r="CA25" s="107">
        <v>0.13245299999999999</v>
      </c>
      <c r="CB25" s="107">
        <v>2.25</v>
      </c>
      <c r="CC25" s="107">
        <v>0.35</v>
      </c>
      <c r="CD25" s="107">
        <v>1.9</v>
      </c>
      <c r="CE25" s="107">
        <v>1.23576</v>
      </c>
      <c r="CF25" s="107">
        <v>1.5375099999999999</v>
      </c>
      <c r="CG25" s="107">
        <v>38</v>
      </c>
      <c r="CH25" s="119"/>
      <c r="CI25" s="70"/>
      <c r="CJ25" s="107">
        <v>1.0163E-2</v>
      </c>
      <c r="CK25" s="107">
        <v>2.2000000000000002</v>
      </c>
      <c r="CL25" s="107">
        <v>-1.1499999999999999</v>
      </c>
      <c r="CM25" s="107">
        <v>3.35</v>
      </c>
      <c r="CN25" s="107">
        <v>1.2968599999999999</v>
      </c>
      <c r="CO25" s="107">
        <v>2.5831599999999999</v>
      </c>
      <c r="CP25" s="107">
        <v>380</v>
      </c>
      <c r="CQ25" s="70">
        <v>6</v>
      </c>
    </row>
    <row r="26" spans="2:95" x14ac:dyDescent="0.25">
      <c r="B26" s="4" t="s">
        <v>12</v>
      </c>
      <c r="C26" s="46">
        <v>40</v>
      </c>
      <c r="D26" s="66">
        <v>37</v>
      </c>
      <c r="E26" s="66">
        <v>27</v>
      </c>
      <c r="F26" s="66">
        <v>20</v>
      </c>
      <c r="G26" s="66">
        <v>38</v>
      </c>
      <c r="H26" s="66">
        <v>22</v>
      </c>
      <c r="I26" s="66">
        <v>46</v>
      </c>
      <c r="J26" s="66">
        <v>33</v>
      </c>
      <c r="K26" s="66">
        <v>33</v>
      </c>
      <c r="L26" s="66">
        <v>36</v>
      </c>
      <c r="M26" s="66">
        <v>33</v>
      </c>
      <c r="N26" s="66">
        <v>47</v>
      </c>
      <c r="O26" s="66">
        <v>34</v>
      </c>
      <c r="P26" s="66">
        <v>41</v>
      </c>
      <c r="Q26" s="66">
        <v>40</v>
      </c>
      <c r="R26" s="66">
        <v>35</v>
      </c>
      <c r="S26" s="66">
        <v>42</v>
      </c>
      <c r="T26" s="35">
        <v>41</v>
      </c>
      <c r="U26" s="35">
        <v>35.853156966490296</v>
      </c>
      <c r="V26" s="35">
        <v>31</v>
      </c>
      <c r="X26">
        <f>C26-C25</f>
        <v>5</v>
      </c>
      <c r="Y26">
        <f t="shared" ref="Y26:AQ26" si="25">D26-D25</f>
        <v>2</v>
      </c>
      <c r="Z26">
        <f t="shared" si="25"/>
        <v>1</v>
      </c>
      <c r="AA26">
        <f t="shared" si="25"/>
        <v>0</v>
      </c>
      <c r="AB26">
        <f t="shared" si="25"/>
        <v>-3</v>
      </c>
      <c r="AC26">
        <f t="shared" si="25"/>
        <v>0</v>
      </c>
      <c r="AD26">
        <f t="shared" si="25"/>
        <v>10</v>
      </c>
      <c r="AE26">
        <f t="shared" si="25"/>
        <v>2</v>
      </c>
      <c r="AF26">
        <f t="shared" si="25"/>
        <v>2</v>
      </c>
      <c r="AG26">
        <f t="shared" si="25"/>
        <v>-4</v>
      </c>
      <c r="AH26">
        <f t="shared" si="25"/>
        <v>1</v>
      </c>
      <c r="AI26">
        <f t="shared" si="25"/>
        <v>-3</v>
      </c>
      <c r="AJ26">
        <f t="shared" si="25"/>
        <v>1</v>
      </c>
      <c r="AK26">
        <f t="shared" si="25"/>
        <v>2</v>
      </c>
      <c r="AL26">
        <f t="shared" si="25"/>
        <v>0</v>
      </c>
      <c r="AM26">
        <f t="shared" si="25"/>
        <v>1</v>
      </c>
      <c r="AN26">
        <f t="shared" si="25"/>
        <v>-4</v>
      </c>
      <c r="AO26">
        <f t="shared" si="25"/>
        <v>-1</v>
      </c>
      <c r="AP26" s="65">
        <f t="shared" si="25"/>
        <v>0.85315696649029604</v>
      </c>
      <c r="AQ26" s="65">
        <f t="shared" si="25"/>
        <v>-4</v>
      </c>
      <c r="AR26" s="65"/>
      <c r="BZ26" s="115">
        <v>8</v>
      </c>
      <c r="CA26" s="118">
        <v>3.1929100000000002E-2</v>
      </c>
      <c r="CB26" s="107">
        <v>1.8</v>
      </c>
      <c r="CC26" s="107">
        <v>-1.65</v>
      </c>
      <c r="CD26" s="107">
        <v>3.45</v>
      </c>
      <c r="CE26" s="107">
        <v>1.54898</v>
      </c>
      <c r="CF26" s="107">
        <v>2.2272699999999999</v>
      </c>
      <c r="CG26" s="107">
        <v>38</v>
      </c>
      <c r="CI26" s="70"/>
      <c r="CJ26" s="107">
        <v>0.14372799999999999</v>
      </c>
      <c r="CK26" s="107">
        <v>2.25</v>
      </c>
      <c r="CL26" s="107">
        <v>0.35</v>
      </c>
      <c r="CM26" s="107">
        <v>1.9</v>
      </c>
      <c r="CN26" s="107">
        <v>1.2968599999999999</v>
      </c>
      <c r="CO26" s="107">
        <v>1.4650700000000001</v>
      </c>
      <c r="CP26" s="107">
        <v>380</v>
      </c>
      <c r="CQ26" s="70">
        <v>7</v>
      </c>
    </row>
    <row r="27" spans="2:95" x14ac:dyDescent="0.25">
      <c r="B27" s="4" t="s">
        <v>13</v>
      </c>
      <c r="C27" s="46">
        <v>35</v>
      </c>
      <c r="D27" s="66">
        <v>40</v>
      </c>
      <c r="E27" s="66">
        <v>25</v>
      </c>
      <c r="F27" s="66">
        <v>22</v>
      </c>
      <c r="G27" s="66">
        <v>39</v>
      </c>
      <c r="H27" s="66">
        <v>21</v>
      </c>
      <c r="I27" s="66">
        <v>48</v>
      </c>
      <c r="J27" s="66">
        <v>33</v>
      </c>
      <c r="K27" s="66">
        <v>33</v>
      </c>
      <c r="L27" s="66">
        <v>32</v>
      </c>
      <c r="M27" s="66">
        <v>33</v>
      </c>
      <c r="N27" s="66">
        <v>54</v>
      </c>
      <c r="O27" s="66">
        <v>35</v>
      </c>
      <c r="P27" s="66">
        <v>33</v>
      </c>
      <c r="Q27" s="66">
        <v>39</v>
      </c>
      <c r="R27" s="66">
        <v>35</v>
      </c>
      <c r="S27" s="66">
        <v>44</v>
      </c>
      <c r="T27" s="35">
        <v>38</v>
      </c>
      <c r="U27" s="35">
        <v>35.43118165784832</v>
      </c>
      <c r="V27" s="35">
        <v>32</v>
      </c>
      <c r="X27">
        <f>C27-C25</f>
        <v>0</v>
      </c>
      <c r="Y27">
        <f t="shared" ref="Y27:AQ27" si="26">D27-D25</f>
        <v>5</v>
      </c>
      <c r="Z27">
        <f t="shared" si="26"/>
        <v>-1</v>
      </c>
      <c r="AA27">
        <f t="shared" si="26"/>
        <v>2</v>
      </c>
      <c r="AB27">
        <f t="shared" si="26"/>
        <v>-2</v>
      </c>
      <c r="AC27">
        <f t="shared" si="26"/>
        <v>-1</v>
      </c>
      <c r="AD27">
        <f t="shared" si="26"/>
        <v>12</v>
      </c>
      <c r="AE27">
        <f t="shared" si="26"/>
        <v>2</v>
      </c>
      <c r="AF27">
        <f t="shared" si="26"/>
        <v>2</v>
      </c>
      <c r="AG27">
        <f t="shared" si="26"/>
        <v>-8</v>
      </c>
      <c r="AH27">
        <f t="shared" si="26"/>
        <v>1</v>
      </c>
      <c r="AI27">
        <f t="shared" si="26"/>
        <v>4</v>
      </c>
      <c r="AJ27">
        <f t="shared" si="26"/>
        <v>2</v>
      </c>
      <c r="AK27">
        <f t="shared" si="26"/>
        <v>-6</v>
      </c>
      <c r="AL27">
        <f t="shared" si="26"/>
        <v>-1</v>
      </c>
      <c r="AM27">
        <f t="shared" si="26"/>
        <v>1</v>
      </c>
      <c r="AN27">
        <f t="shared" si="26"/>
        <v>-2</v>
      </c>
      <c r="AO27">
        <f t="shared" si="26"/>
        <v>-4</v>
      </c>
      <c r="AP27" s="65">
        <f t="shared" si="26"/>
        <v>0.4311816578483203</v>
      </c>
      <c r="AQ27" s="65">
        <f t="shared" si="26"/>
        <v>-3</v>
      </c>
      <c r="AR27" s="65"/>
      <c r="BE27" s="110" t="s">
        <v>127</v>
      </c>
      <c r="BF27" s="111" t="s">
        <v>171</v>
      </c>
      <c r="BG27" s="72"/>
      <c r="BH27" s="111"/>
      <c r="BI27" s="111"/>
      <c r="BJ27" s="111"/>
      <c r="BK27" s="28"/>
      <c r="BL27" s="110" t="s">
        <v>127</v>
      </c>
      <c r="BM27" s="111" t="s">
        <v>199</v>
      </c>
      <c r="BN27" s="72"/>
      <c r="BO27" s="111"/>
      <c r="BP27" s="111"/>
      <c r="BQ27" s="111"/>
      <c r="BR27" s="28"/>
      <c r="BS27" s="110" t="s">
        <v>127</v>
      </c>
      <c r="BT27" s="111" t="s">
        <v>206</v>
      </c>
      <c r="BU27" s="72"/>
      <c r="BV27" s="111"/>
      <c r="BW27" s="107"/>
      <c r="BX27" s="107"/>
      <c r="BZ27" s="115">
        <v>9</v>
      </c>
      <c r="CA27" s="118">
        <v>8.3507800000000004E-3</v>
      </c>
      <c r="CB27" s="107">
        <v>2.0499999999999998</v>
      </c>
      <c r="CC27" s="107">
        <v>-2.75</v>
      </c>
      <c r="CD27" s="107">
        <v>4.8</v>
      </c>
      <c r="CE27" s="107">
        <v>1.7249699999999999</v>
      </c>
      <c r="CF27" s="107">
        <v>2.7826499999999998</v>
      </c>
      <c r="CG27" s="107">
        <v>38</v>
      </c>
      <c r="CI27" s="70"/>
      <c r="CJ27" s="107">
        <v>8.1386500000000007E-3</v>
      </c>
      <c r="CK27" s="107">
        <v>1.8</v>
      </c>
      <c r="CL27" s="107">
        <v>-1.65</v>
      </c>
      <c r="CM27" s="107">
        <v>3.45</v>
      </c>
      <c r="CN27" s="107">
        <v>1.2968599999999999</v>
      </c>
      <c r="CO27" s="107">
        <v>2.6602600000000001</v>
      </c>
      <c r="CP27" s="107">
        <v>380</v>
      </c>
      <c r="CQ27" s="70">
        <v>8</v>
      </c>
    </row>
    <row r="28" spans="2:95" x14ac:dyDescent="0.25">
      <c r="B28" s="4" t="s">
        <v>14</v>
      </c>
      <c r="C28" s="46">
        <v>43</v>
      </c>
      <c r="D28" s="66">
        <v>38</v>
      </c>
      <c r="E28" s="66">
        <v>28</v>
      </c>
      <c r="F28" s="66">
        <v>21</v>
      </c>
      <c r="G28" s="66">
        <v>40</v>
      </c>
      <c r="H28" s="66">
        <v>19</v>
      </c>
      <c r="I28" s="66">
        <v>44</v>
      </c>
      <c r="J28" s="66">
        <v>33</v>
      </c>
      <c r="K28" s="66">
        <v>33</v>
      </c>
      <c r="L28" s="66">
        <v>31</v>
      </c>
      <c r="M28" s="66">
        <v>33</v>
      </c>
      <c r="N28" s="66">
        <v>52</v>
      </c>
      <c r="O28" s="66">
        <v>35</v>
      </c>
      <c r="P28" s="66">
        <v>31</v>
      </c>
      <c r="Q28" s="66">
        <v>38</v>
      </c>
      <c r="R28" s="66">
        <v>35</v>
      </c>
      <c r="S28" s="66">
        <v>38</v>
      </c>
      <c r="T28" s="35">
        <v>44</v>
      </c>
      <c r="U28" s="35">
        <v>35.326772486772491</v>
      </c>
      <c r="V28" s="35">
        <v>30</v>
      </c>
      <c r="X28">
        <f>C28-C25</f>
        <v>8</v>
      </c>
      <c r="Y28">
        <f t="shared" ref="Y28:AQ28" si="27">D28-D25</f>
        <v>3</v>
      </c>
      <c r="Z28">
        <f t="shared" si="27"/>
        <v>2</v>
      </c>
      <c r="AA28">
        <f t="shared" si="27"/>
        <v>1</v>
      </c>
      <c r="AB28">
        <f t="shared" si="27"/>
        <v>-1</v>
      </c>
      <c r="AC28">
        <f t="shared" si="27"/>
        <v>-3</v>
      </c>
      <c r="AD28">
        <f t="shared" si="27"/>
        <v>8</v>
      </c>
      <c r="AE28">
        <f t="shared" si="27"/>
        <v>2</v>
      </c>
      <c r="AF28">
        <f t="shared" si="27"/>
        <v>2</v>
      </c>
      <c r="AG28">
        <f t="shared" si="27"/>
        <v>-9</v>
      </c>
      <c r="AH28">
        <f t="shared" si="27"/>
        <v>1</v>
      </c>
      <c r="AI28">
        <f t="shared" si="27"/>
        <v>2</v>
      </c>
      <c r="AJ28">
        <f t="shared" si="27"/>
        <v>2</v>
      </c>
      <c r="AK28">
        <f t="shared" si="27"/>
        <v>-8</v>
      </c>
      <c r="AL28">
        <f t="shared" si="27"/>
        <v>-2</v>
      </c>
      <c r="AM28">
        <f t="shared" si="27"/>
        <v>1</v>
      </c>
      <c r="AN28">
        <f t="shared" si="27"/>
        <v>-8</v>
      </c>
      <c r="AO28">
        <f t="shared" si="27"/>
        <v>2</v>
      </c>
      <c r="AP28" s="65">
        <f t="shared" si="27"/>
        <v>0.32677248677249082</v>
      </c>
      <c r="AQ28" s="65">
        <f t="shared" si="27"/>
        <v>-5</v>
      </c>
      <c r="AR28" s="65"/>
      <c r="BE28" s="108"/>
      <c r="BF28" s="107"/>
      <c r="BG28" s="70"/>
      <c r="BH28" s="107"/>
      <c r="BI28" s="107"/>
      <c r="BJ28" s="107"/>
      <c r="BL28" s="108"/>
      <c r="BM28" s="107"/>
      <c r="BN28" s="70"/>
      <c r="BO28" s="107"/>
      <c r="BP28" s="107"/>
      <c r="BQ28" s="107"/>
      <c r="BS28" s="108"/>
      <c r="BT28" s="107"/>
      <c r="BU28" s="70"/>
      <c r="BV28" s="107"/>
      <c r="BW28" s="107"/>
      <c r="BX28" s="107"/>
      <c r="BZ28" s="115">
        <v>10</v>
      </c>
      <c r="CA28" s="118">
        <v>1.41957E-2</v>
      </c>
      <c r="CB28" s="107">
        <v>1.85</v>
      </c>
      <c r="CC28" s="107">
        <v>-1.7</v>
      </c>
      <c r="CD28" s="107">
        <v>3.55</v>
      </c>
      <c r="CE28" s="107">
        <v>1.38103</v>
      </c>
      <c r="CF28" s="107">
        <v>2.5705499999999999</v>
      </c>
      <c r="CG28" s="107">
        <v>38</v>
      </c>
      <c r="CI28" s="115" t="s">
        <v>179</v>
      </c>
      <c r="CJ28" s="118">
        <v>2.4626800000000001E-4</v>
      </c>
      <c r="CK28" s="118">
        <v>2.0499999999999998</v>
      </c>
      <c r="CL28" s="118">
        <v>-2.75</v>
      </c>
      <c r="CM28" s="118">
        <v>4.8</v>
      </c>
      <c r="CN28" s="118">
        <v>1.2968599999999999</v>
      </c>
      <c r="CO28" s="118">
        <v>3.7012399999999999</v>
      </c>
      <c r="CP28" s="118">
        <v>380</v>
      </c>
      <c r="CQ28" s="115">
        <v>9</v>
      </c>
    </row>
    <row r="29" spans="2:95" x14ac:dyDescent="0.25">
      <c r="B29" s="4" t="s">
        <v>15</v>
      </c>
      <c r="C29" s="46">
        <v>34</v>
      </c>
      <c r="D29" s="66">
        <v>43</v>
      </c>
      <c r="E29" s="66">
        <v>25</v>
      </c>
      <c r="F29" s="66">
        <v>19</v>
      </c>
      <c r="G29" s="66">
        <v>27</v>
      </c>
      <c r="H29" s="66">
        <v>18</v>
      </c>
      <c r="I29" s="66">
        <v>38</v>
      </c>
      <c r="J29" s="66">
        <v>29</v>
      </c>
      <c r="K29" s="66">
        <v>29</v>
      </c>
      <c r="L29" s="66">
        <v>29</v>
      </c>
      <c r="M29" s="66">
        <v>29</v>
      </c>
      <c r="N29" s="66">
        <v>39</v>
      </c>
      <c r="O29" s="66">
        <v>30</v>
      </c>
      <c r="P29" s="66">
        <v>30</v>
      </c>
      <c r="Q29" s="66">
        <v>37</v>
      </c>
      <c r="R29" s="66">
        <v>30</v>
      </c>
      <c r="S29" s="66">
        <v>41</v>
      </c>
      <c r="T29" s="35">
        <v>41</v>
      </c>
      <c r="U29" s="35">
        <v>31.599435626102295</v>
      </c>
      <c r="V29" s="35">
        <v>31</v>
      </c>
      <c r="X29">
        <f>C29-C25</f>
        <v>-1</v>
      </c>
      <c r="Y29">
        <f t="shared" ref="Y29:AQ29" si="28">D29-D25</f>
        <v>8</v>
      </c>
      <c r="Z29">
        <f t="shared" si="28"/>
        <v>-1</v>
      </c>
      <c r="AA29">
        <f t="shared" si="28"/>
        <v>-1</v>
      </c>
      <c r="AB29">
        <f t="shared" si="28"/>
        <v>-14</v>
      </c>
      <c r="AC29">
        <f t="shared" si="28"/>
        <v>-4</v>
      </c>
      <c r="AD29">
        <f t="shared" si="28"/>
        <v>2</v>
      </c>
      <c r="AE29">
        <f t="shared" si="28"/>
        <v>-2</v>
      </c>
      <c r="AF29">
        <f t="shared" si="28"/>
        <v>-2</v>
      </c>
      <c r="AG29">
        <f t="shared" si="28"/>
        <v>-11</v>
      </c>
      <c r="AH29">
        <f t="shared" si="28"/>
        <v>-3</v>
      </c>
      <c r="AI29">
        <f t="shared" si="28"/>
        <v>-11</v>
      </c>
      <c r="AJ29">
        <f t="shared" si="28"/>
        <v>-3</v>
      </c>
      <c r="AK29">
        <f t="shared" si="28"/>
        <v>-9</v>
      </c>
      <c r="AL29">
        <f t="shared" si="28"/>
        <v>-3</v>
      </c>
      <c r="AM29">
        <f t="shared" si="28"/>
        <v>-4</v>
      </c>
      <c r="AN29">
        <f t="shared" si="28"/>
        <v>-5</v>
      </c>
      <c r="AO29">
        <f t="shared" si="28"/>
        <v>-1</v>
      </c>
      <c r="AP29" s="65">
        <f t="shared" si="28"/>
        <v>-3.4005643738977049</v>
      </c>
      <c r="AQ29" s="65">
        <f t="shared" si="28"/>
        <v>-4</v>
      </c>
      <c r="AR29" s="65"/>
      <c r="BE29" s="108" t="s">
        <v>212</v>
      </c>
      <c r="BF29" s="107" t="s">
        <v>213</v>
      </c>
      <c r="BG29" s="70"/>
      <c r="BH29" s="107"/>
      <c r="BI29" s="107"/>
      <c r="BJ29" s="107"/>
      <c r="BL29" s="108" t="s">
        <v>212</v>
      </c>
      <c r="BM29" s="107" t="s">
        <v>213</v>
      </c>
      <c r="BN29" s="70"/>
      <c r="BO29" s="107"/>
      <c r="BP29" s="107"/>
      <c r="BQ29" s="107"/>
      <c r="BS29" s="108" t="s">
        <v>212</v>
      </c>
      <c r="BT29" s="107" t="s">
        <v>213</v>
      </c>
      <c r="BU29" s="70"/>
      <c r="BV29" s="107"/>
      <c r="BW29" s="107"/>
      <c r="BX29" s="107"/>
      <c r="CI29" s="70"/>
      <c r="CJ29" s="107">
        <v>6.4842500000000004E-3</v>
      </c>
      <c r="CK29" s="107">
        <v>1.85</v>
      </c>
      <c r="CL29" s="107">
        <v>-1.7</v>
      </c>
      <c r="CM29" s="107">
        <v>3.55</v>
      </c>
      <c r="CN29" s="107">
        <v>1.2968599999999999</v>
      </c>
      <c r="CO29" s="107">
        <v>2.7373699999999999</v>
      </c>
      <c r="CP29" s="107">
        <v>380</v>
      </c>
      <c r="CQ29" s="70">
        <v>10</v>
      </c>
    </row>
    <row r="30" spans="2:95" x14ac:dyDescent="0.25">
      <c r="B30" s="4" t="s">
        <v>16</v>
      </c>
      <c r="C30" s="46">
        <v>38</v>
      </c>
      <c r="D30" s="66">
        <v>44</v>
      </c>
      <c r="E30" s="66">
        <v>23</v>
      </c>
      <c r="F30" s="66">
        <v>21</v>
      </c>
      <c r="G30" s="66">
        <v>29</v>
      </c>
      <c r="H30" s="66">
        <v>20</v>
      </c>
      <c r="I30" s="66">
        <v>39</v>
      </c>
      <c r="J30" s="66">
        <v>31</v>
      </c>
      <c r="K30" s="66">
        <v>31</v>
      </c>
      <c r="L30" s="66">
        <v>30</v>
      </c>
      <c r="M30" s="66">
        <v>31</v>
      </c>
      <c r="N30" s="66">
        <v>51</v>
      </c>
      <c r="O30" s="66">
        <v>32</v>
      </c>
      <c r="P30" s="66">
        <v>34</v>
      </c>
      <c r="Q30" s="66">
        <v>37</v>
      </c>
      <c r="R30" s="66">
        <v>33</v>
      </c>
      <c r="S30" s="66">
        <v>40</v>
      </c>
      <c r="T30" s="35">
        <v>40</v>
      </c>
      <c r="U30" s="35">
        <v>33.47428571428572</v>
      </c>
      <c r="V30" s="35">
        <v>30</v>
      </c>
      <c r="X30">
        <f>C30-C25</f>
        <v>3</v>
      </c>
      <c r="Y30">
        <f t="shared" ref="Y30:AQ30" si="29">D30-D25</f>
        <v>9</v>
      </c>
      <c r="Z30">
        <f t="shared" si="29"/>
        <v>-3</v>
      </c>
      <c r="AA30">
        <f t="shared" si="29"/>
        <v>1</v>
      </c>
      <c r="AB30">
        <f t="shared" si="29"/>
        <v>-12</v>
      </c>
      <c r="AC30">
        <f t="shared" si="29"/>
        <v>-2</v>
      </c>
      <c r="AD30">
        <f t="shared" si="29"/>
        <v>3</v>
      </c>
      <c r="AE30">
        <f t="shared" si="29"/>
        <v>0</v>
      </c>
      <c r="AF30">
        <f t="shared" si="29"/>
        <v>0</v>
      </c>
      <c r="AG30">
        <f t="shared" si="29"/>
        <v>-10</v>
      </c>
      <c r="AH30">
        <f t="shared" si="29"/>
        <v>-1</v>
      </c>
      <c r="AI30">
        <f t="shared" si="29"/>
        <v>1</v>
      </c>
      <c r="AJ30">
        <f t="shared" si="29"/>
        <v>-1</v>
      </c>
      <c r="AK30">
        <f t="shared" si="29"/>
        <v>-5</v>
      </c>
      <c r="AL30">
        <f t="shared" si="29"/>
        <v>-3</v>
      </c>
      <c r="AM30">
        <f t="shared" si="29"/>
        <v>-1</v>
      </c>
      <c r="AN30">
        <f t="shared" si="29"/>
        <v>-6</v>
      </c>
      <c r="AO30">
        <f t="shared" si="29"/>
        <v>-2</v>
      </c>
      <c r="AP30" s="65">
        <f t="shared" si="29"/>
        <v>-1.5257142857142796</v>
      </c>
      <c r="AQ30" s="65">
        <f t="shared" si="29"/>
        <v>-5</v>
      </c>
      <c r="AR30" s="65"/>
      <c r="BE30" s="108" t="s">
        <v>174</v>
      </c>
      <c r="BF30" s="107">
        <v>0.05</v>
      </c>
      <c r="BG30" s="70"/>
      <c r="BH30" s="107"/>
      <c r="BI30" s="107"/>
      <c r="BJ30" s="107"/>
      <c r="BL30" s="108" t="s">
        <v>174</v>
      </c>
      <c r="BM30" s="107">
        <v>0.05</v>
      </c>
      <c r="BN30" s="70"/>
      <c r="BO30" s="107"/>
      <c r="BP30" s="107"/>
      <c r="BQ30" s="107"/>
      <c r="BS30" s="108" t="s">
        <v>174</v>
      </c>
      <c r="BT30" s="107">
        <v>0.05</v>
      </c>
      <c r="BU30" s="70"/>
      <c r="BV30" s="107"/>
      <c r="BW30" s="107"/>
      <c r="BX30" s="107"/>
      <c r="BZ30" s="11" t="s">
        <v>242</v>
      </c>
      <c r="CI30" s="121" t="s">
        <v>247</v>
      </c>
    </row>
    <row r="31" spans="2:95" x14ac:dyDescent="0.25">
      <c r="B31" s="4" t="s">
        <v>17</v>
      </c>
      <c r="C31" s="46">
        <v>40</v>
      </c>
      <c r="D31" s="66">
        <v>50</v>
      </c>
      <c r="E31" s="66">
        <v>21</v>
      </c>
      <c r="F31" s="66">
        <v>24</v>
      </c>
      <c r="G31" s="66">
        <v>32</v>
      </c>
      <c r="H31" s="66">
        <v>22</v>
      </c>
      <c r="I31" s="66">
        <v>39</v>
      </c>
      <c r="J31" s="66">
        <v>33</v>
      </c>
      <c r="K31" s="66">
        <v>33</v>
      </c>
      <c r="L31" s="66">
        <v>30</v>
      </c>
      <c r="M31" s="66">
        <v>32</v>
      </c>
      <c r="N31" s="66">
        <v>42</v>
      </c>
      <c r="O31" s="66">
        <v>33</v>
      </c>
      <c r="P31" s="66">
        <v>36</v>
      </c>
      <c r="Q31" s="66">
        <v>39</v>
      </c>
      <c r="R31" s="66">
        <v>34</v>
      </c>
      <c r="S31" s="66">
        <v>38</v>
      </c>
      <c r="T31" s="35">
        <v>38</v>
      </c>
      <c r="U31" s="35">
        <v>34.182433862433861</v>
      </c>
      <c r="V31" s="35">
        <v>30</v>
      </c>
      <c r="X31">
        <f>C31-C25</f>
        <v>5</v>
      </c>
      <c r="Y31">
        <f t="shared" ref="Y31:AQ31" si="30">D31-D25</f>
        <v>15</v>
      </c>
      <c r="Z31">
        <f t="shared" si="30"/>
        <v>-5</v>
      </c>
      <c r="AA31">
        <f t="shared" si="30"/>
        <v>4</v>
      </c>
      <c r="AB31">
        <f t="shared" si="30"/>
        <v>-9</v>
      </c>
      <c r="AC31">
        <f t="shared" si="30"/>
        <v>0</v>
      </c>
      <c r="AD31">
        <f t="shared" si="30"/>
        <v>3</v>
      </c>
      <c r="AE31">
        <f t="shared" si="30"/>
        <v>2</v>
      </c>
      <c r="AF31">
        <f t="shared" si="30"/>
        <v>2</v>
      </c>
      <c r="AG31">
        <f t="shared" si="30"/>
        <v>-10</v>
      </c>
      <c r="AH31">
        <f t="shared" si="30"/>
        <v>0</v>
      </c>
      <c r="AI31">
        <f t="shared" si="30"/>
        <v>-8</v>
      </c>
      <c r="AJ31">
        <f t="shared" si="30"/>
        <v>0</v>
      </c>
      <c r="AK31">
        <f t="shared" si="30"/>
        <v>-3</v>
      </c>
      <c r="AL31">
        <f t="shared" si="30"/>
        <v>-1</v>
      </c>
      <c r="AM31">
        <f t="shared" si="30"/>
        <v>0</v>
      </c>
      <c r="AN31">
        <f t="shared" si="30"/>
        <v>-8</v>
      </c>
      <c r="AO31">
        <f t="shared" si="30"/>
        <v>-4</v>
      </c>
      <c r="AP31" s="65">
        <f t="shared" si="30"/>
        <v>-0.81756613756613916</v>
      </c>
      <c r="AQ31" s="65">
        <f t="shared" si="30"/>
        <v>-5</v>
      </c>
      <c r="AR31" s="65"/>
      <c r="BE31" s="108"/>
      <c r="BF31" s="107"/>
      <c r="BG31" s="70"/>
      <c r="BH31" s="107"/>
      <c r="BI31" s="107"/>
      <c r="BJ31" s="107"/>
      <c r="BL31" s="108"/>
      <c r="BM31" s="107"/>
      <c r="BN31" s="70"/>
      <c r="BO31" s="107"/>
      <c r="BP31" s="107"/>
      <c r="BQ31" s="107"/>
      <c r="BS31" s="108"/>
      <c r="BT31" s="107"/>
      <c r="BU31" s="70"/>
      <c r="BV31" s="107"/>
      <c r="BW31" s="107"/>
      <c r="BX31" s="107"/>
      <c r="BZ31" s="113" t="s">
        <v>239</v>
      </c>
      <c r="CI31" s="107"/>
      <c r="CJ31" s="107">
        <v>1</v>
      </c>
      <c r="CK31" s="107">
        <v>0</v>
      </c>
      <c r="CL31" s="107">
        <v>0</v>
      </c>
      <c r="CM31" s="107">
        <v>0</v>
      </c>
      <c r="CN31" s="107">
        <v>1.3351999999999999</v>
      </c>
      <c r="CO31" s="107">
        <v>0</v>
      </c>
      <c r="CP31" s="107">
        <v>380</v>
      </c>
    </row>
    <row r="32" spans="2:95" x14ac:dyDescent="0.25">
      <c r="B32" s="4" t="s">
        <v>18</v>
      </c>
      <c r="C32" s="46">
        <v>39</v>
      </c>
      <c r="D32" s="66">
        <v>45</v>
      </c>
      <c r="E32" s="66">
        <v>24</v>
      </c>
      <c r="F32" s="66">
        <v>19</v>
      </c>
      <c r="G32" s="66">
        <v>34</v>
      </c>
      <c r="H32" s="66">
        <v>19</v>
      </c>
      <c r="I32" s="66">
        <v>42</v>
      </c>
      <c r="J32" s="66">
        <v>32</v>
      </c>
      <c r="K32" s="66">
        <v>32</v>
      </c>
      <c r="L32" s="66">
        <v>34</v>
      </c>
      <c r="M32" s="66">
        <v>32</v>
      </c>
      <c r="N32" s="66">
        <v>47</v>
      </c>
      <c r="O32" s="66">
        <v>33</v>
      </c>
      <c r="P32" s="66">
        <v>38</v>
      </c>
      <c r="Q32" s="66">
        <v>38</v>
      </c>
      <c r="R32" s="66">
        <v>34</v>
      </c>
      <c r="S32" s="66">
        <v>40</v>
      </c>
      <c r="T32" s="35">
        <v>39</v>
      </c>
      <c r="U32" s="35">
        <v>34.467054673721343</v>
      </c>
      <c r="V32" s="35">
        <v>30</v>
      </c>
      <c r="X32">
        <f>C32-C25</f>
        <v>4</v>
      </c>
      <c r="Y32">
        <f t="shared" ref="Y32:AQ32" si="31">D32-D25</f>
        <v>10</v>
      </c>
      <c r="Z32">
        <f t="shared" si="31"/>
        <v>-2</v>
      </c>
      <c r="AA32">
        <f t="shared" si="31"/>
        <v>-1</v>
      </c>
      <c r="AB32">
        <f t="shared" si="31"/>
        <v>-7</v>
      </c>
      <c r="AC32">
        <f t="shared" si="31"/>
        <v>-3</v>
      </c>
      <c r="AD32">
        <f t="shared" si="31"/>
        <v>6</v>
      </c>
      <c r="AE32">
        <f t="shared" si="31"/>
        <v>1</v>
      </c>
      <c r="AF32">
        <f t="shared" si="31"/>
        <v>1</v>
      </c>
      <c r="AG32">
        <f t="shared" si="31"/>
        <v>-6</v>
      </c>
      <c r="AH32">
        <f t="shared" si="31"/>
        <v>0</v>
      </c>
      <c r="AI32">
        <f t="shared" si="31"/>
        <v>-3</v>
      </c>
      <c r="AJ32">
        <f t="shared" si="31"/>
        <v>0</v>
      </c>
      <c r="AK32">
        <f t="shared" si="31"/>
        <v>-1</v>
      </c>
      <c r="AL32">
        <f t="shared" si="31"/>
        <v>-2</v>
      </c>
      <c r="AM32">
        <f t="shared" si="31"/>
        <v>0</v>
      </c>
      <c r="AN32">
        <f t="shared" si="31"/>
        <v>-6</v>
      </c>
      <c r="AO32">
        <f t="shared" si="31"/>
        <v>-3</v>
      </c>
      <c r="AP32" s="65">
        <f t="shared" si="31"/>
        <v>-0.53294532627865721</v>
      </c>
      <c r="AQ32" s="65">
        <f t="shared" si="31"/>
        <v>-5</v>
      </c>
      <c r="AR32" s="65"/>
      <c r="BE32" s="108" t="s">
        <v>175</v>
      </c>
      <c r="BF32" s="107" t="s">
        <v>176</v>
      </c>
      <c r="BG32" s="70" t="s">
        <v>89</v>
      </c>
      <c r="BH32" s="107" t="s">
        <v>133</v>
      </c>
      <c r="BI32" s="107" t="s">
        <v>177</v>
      </c>
      <c r="BJ32" s="107"/>
      <c r="BL32" s="108" t="s">
        <v>175</v>
      </c>
      <c r="BM32" s="107" t="s">
        <v>176</v>
      </c>
      <c r="BN32" s="70" t="s">
        <v>89</v>
      </c>
      <c r="BO32" s="107" t="s">
        <v>133</v>
      </c>
      <c r="BP32" s="107" t="s">
        <v>177</v>
      </c>
      <c r="BQ32" s="107"/>
      <c r="BS32" s="108" t="s">
        <v>175</v>
      </c>
      <c r="BT32" s="107" t="s">
        <v>176</v>
      </c>
      <c r="BU32" s="70" t="s">
        <v>89</v>
      </c>
      <c r="BV32" s="107" t="s">
        <v>133</v>
      </c>
      <c r="BW32" s="107" t="s">
        <v>177</v>
      </c>
      <c r="BX32" s="107"/>
      <c r="BZ32" s="70">
        <v>2</v>
      </c>
      <c r="CA32" s="107">
        <v>0.61365899999999995</v>
      </c>
      <c r="CB32" s="107">
        <v>0.45</v>
      </c>
      <c r="CC32" s="107">
        <v>0</v>
      </c>
      <c r="CD32" s="107">
        <v>0.45</v>
      </c>
      <c r="CE32" s="107">
        <v>0.88399499999999998</v>
      </c>
      <c r="CF32" s="107">
        <v>0.50905299999999998</v>
      </c>
      <c r="CG32" s="107">
        <v>38</v>
      </c>
      <c r="CI32" s="107"/>
      <c r="CJ32" s="107">
        <v>0.73628099999999996</v>
      </c>
      <c r="CK32" s="107">
        <v>0.45</v>
      </c>
      <c r="CL32" s="107">
        <v>0</v>
      </c>
      <c r="CM32" s="107">
        <v>0.45</v>
      </c>
      <c r="CN32" s="107">
        <v>1.3351999999999999</v>
      </c>
      <c r="CO32" s="107">
        <v>0.33702900000000002</v>
      </c>
      <c r="CP32" s="107">
        <v>380</v>
      </c>
    </row>
    <row r="33" spans="2:94" x14ac:dyDescent="0.25">
      <c r="B33" s="4" t="s">
        <v>19</v>
      </c>
      <c r="C33" s="46">
        <v>41</v>
      </c>
      <c r="D33" s="66">
        <v>39</v>
      </c>
      <c r="E33" s="66">
        <v>25</v>
      </c>
      <c r="F33" s="66">
        <v>19</v>
      </c>
      <c r="G33" s="66">
        <v>34</v>
      </c>
      <c r="H33" s="66">
        <v>21</v>
      </c>
      <c r="I33" s="66">
        <v>40</v>
      </c>
      <c r="J33" s="66">
        <v>31</v>
      </c>
      <c r="K33" s="66">
        <v>31</v>
      </c>
      <c r="L33" s="66">
        <v>36</v>
      </c>
      <c r="M33" s="66">
        <v>32</v>
      </c>
      <c r="N33" s="66">
        <v>49</v>
      </c>
      <c r="O33" s="66">
        <v>33</v>
      </c>
      <c r="P33" s="66">
        <v>38</v>
      </c>
      <c r="Q33" s="66">
        <v>38</v>
      </c>
      <c r="R33" s="66">
        <v>34</v>
      </c>
      <c r="S33" s="66">
        <v>36</v>
      </c>
      <c r="T33" s="35">
        <v>40</v>
      </c>
      <c r="U33" s="35">
        <v>34.297636684303349</v>
      </c>
      <c r="V33" s="35">
        <v>30</v>
      </c>
      <c r="X33">
        <f>C33-C25</f>
        <v>6</v>
      </c>
      <c r="Y33">
        <f t="shared" ref="Y33:AQ33" si="32">D33-D25</f>
        <v>4</v>
      </c>
      <c r="Z33">
        <f t="shared" si="32"/>
        <v>-1</v>
      </c>
      <c r="AA33">
        <f t="shared" si="32"/>
        <v>-1</v>
      </c>
      <c r="AB33">
        <f t="shared" si="32"/>
        <v>-7</v>
      </c>
      <c r="AC33">
        <f t="shared" si="32"/>
        <v>-1</v>
      </c>
      <c r="AD33">
        <f t="shared" si="32"/>
        <v>4</v>
      </c>
      <c r="AE33">
        <f t="shared" si="32"/>
        <v>0</v>
      </c>
      <c r="AF33">
        <f t="shared" si="32"/>
        <v>0</v>
      </c>
      <c r="AG33">
        <f t="shared" si="32"/>
        <v>-4</v>
      </c>
      <c r="AH33">
        <f t="shared" si="32"/>
        <v>0</v>
      </c>
      <c r="AI33">
        <f t="shared" si="32"/>
        <v>-1</v>
      </c>
      <c r="AJ33">
        <f t="shared" si="32"/>
        <v>0</v>
      </c>
      <c r="AK33">
        <f t="shared" si="32"/>
        <v>-1</v>
      </c>
      <c r="AL33">
        <f t="shared" si="32"/>
        <v>-2</v>
      </c>
      <c r="AM33">
        <f t="shared" si="32"/>
        <v>0</v>
      </c>
      <c r="AN33">
        <f t="shared" si="32"/>
        <v>-10</v>
      </c>
      <c r="AO33">
        <f t="shared" si="32"/>
        <v>-2</v>
      </c>
      <c r="AP33" s="65">
        <f t="shared" si="32"/>
        <v>-0.70236331569665111</v>
      </c>
      <c r="AQ33" s="65">
        <f t="shared" si="32"/>
        <v>-5</v>
      </c>
      <c r="AR33" s="65"/>
      <c r="BE33" s="108" t="s">
        <v>214</v>
      </c>
      <c r="BF33" s="107">
        <v>4.3659999999999997</v>
      </c>
      <c r="BG33" s="70">
        <v>2.8500000000000001E-2</v>
      </c>
      <c r="BH33" s="107" t="s">
        <v>179</v>
      </c>
      <c r="BI33" s="107" t="s">
        <v>101</v>
      </c>
      <c r="BJ33" s="107"/>
      <c r="BL33" s="108" t="s">
        <v>214</v>
      </c>
      <c r="BM33" s="107">
        <v>3.3479999999999999</v>
      </c>
      <c r="BN33" s="70">
        <v>0.1173</v>
      </c>
      <c r="BO33" s="107" t="s">
        <v>134</v>
      </c>
      <c r="BP33" s="107" t="s">
        <v>136</v>
      </c>
      <c r="BQ33" s="107"/>
      <c r="BS33" s="108" t="s">
        <v>214</v>
      </c>
      <c r="BT33" s="107">
        <v>1.8620000000000001</v>
      </c>
      <c r="BU33" s="70">
        <v>0.58299999999999996</v>
      </c>
      <c r="BV33" s="107" t="s">
        <v>134</v>
      </c>
      <c r="BW33" s="107" t="s">
        <v>136</v>
      </c>
      <c r="BX33" s="107"/>
      <c r="BZ33" s="70">
        <v>3</v>
      </c>
      <c r="CA33" s="107">
        <v>0.54189399999999999</v>
      </c>
      <c r="CB33" s="107">
        <v>0.15</v>
      </c>
      <c r="CC33" s="107">
        <v>-0.55000000000000004</v>
      </c>
      <c r="CD33" s="107">
        <v>0.7</v>
      </c>
      <c r="CE33" s="107">
        <v>1.1372899999999999</v>
      </c>
      <c r="CF33" s="107">
        <v>0.61550000000000005</v>
      </c>
      <c r="CG33" s="107">
        <v>38</v>
      </c>
      <c r="CI33" s="107"/>
      <c r="CJ33" s="107">
        <v>0.60039799999999999</v>
      </c>
      <c r="CK33" s="107">
        <v>0.15</v>
      </c>
      <c r="CL33" s="107">
        <v>-0.55000000000000004</v>
      </c>
      <c r="CM33" s="107">
        <v>0.7</v>
      </c>
      <c r="CN33" s="107">
        <v>1.3351999999999999</v>
      </c>
      <c r="CO33" s="107">
        <v>0.52426700000000004</v>
      </c>
      <c r="CP33" s="107">
        <v>380</v>
      </c>
    </row>
    <row r="34" spans="2:94" x14ac:dyDescent="0.25">
      <c r="B34" s="4" t="s">
        <v>20</v>
      </c>
      <c r="C34" s="46">
        <v>36</v>
      </c>
      <c r="D34" s="66">
        <v>40</v>
      </c>
      <c r="E34" s="66">
        <v>24</v>
      </c>
      <c r="F34" s="66">
        <v>27</v>
      </c>
      <c r="G34" s="66">
        <v>27</v>
      </c>
      <c r="H34" s="66">
        <v>21</v>
      </c>
      <c r="I34" s="66">
        <v>37</v>
      </c>
      <c r="J34" s="66">
        <v>30</v>
      </c>
      <c r="K34" s="66">
        <v>30</v>
      </c>
      <c r="L34" s="66">
        <v>36</v>
      </c>
      <c r="M34" s="66">
        <v>31</v>
      </c>
      <c r="N34" s="66">
        <v>54</v>
      </c>
      <c r="O34" s="66">
        <v>30</v>
      </c>
      <c r="P34" s="66">
        <v>33</v>
      </c>
      <c r="Q34" s="66">
        <v>40</v>
      </c>
      <c r="R34" s="66">
        <v>30</v>
      </c>
      <c r="S34" s="66">
        <v>38</v>
      </c>
      <c r="T34" s="35">
        <v>38</v>
      </c>
      <c r="U34" s="35">
        <v>32</v>
      </c>
      <c r="V34" s="35">
        <v>30</v>
      </c>
      <c r="X34">
        <f>C34-C25</f>
        <v>1</v>
      </c>
      <c r="Y34">
        <f t="shared" ref="Y34:AQ34" si="33">D34-D25</f>
        <v>5</v>
      </c>
      <c r="Z34">
        <f t="shared" si="33"/>
        <v>-2</v>
      </c>
      <c r="AA34">
        <f t="shared" si="33"/>
        <v>7</v>
      </c>
      <c r="AB34">
        <f t="shared" si="33"/>
        <v>-14</v>
      </c>
      <c r="AC34">
        <f t="shared" si="33"/>
        <v>-1</v>
      </c>
      <c r="AD34">
        <f t="shared" si="33"/>
        <v>1</v>
      </c>
      <c r="AE34">
        <f t="shared" si="33"/>
        <v>-1</v>
      </c>
      <c r="AF34">
        <f t="shared" si="33"/>
        <v>-1</v>
      </c>
      <c r="AG34">
        <f t="shared" si="33"/>
        <v>-4</v>
      </c>
      <c r="AH34">
        <f t="shared" si="33"/>
        <v>-1</v>
      </c>
      <c r="AI34">
        <f t="shared" si="33"/>
        <v>4</v>
      </c>
      <c r="AJ34">
        <f t="shared" si="33"/>
        <v>-3</v>
      </c>
      <c r="AK34">
        <f t="shared" si="33"/>
        <v>-6</v>
      </c>
      <c r="AL34">
        <f t="shared" si="33"/>
        <v>0</v>
      </c>
      <c r="AM34">
        <f t="shared" si="33"/>
        <v>-4</v>
      </c>
      <c r="AN34">
        <f t="shared" si="33"/>
        <v>-8</v>
      </c>
      <c r="AO34">
        <f t="shared" si="33"/>
        <v>-4</v>
      </c>
      <c r="AP34" s="65">
        <f t="shared" si="33"/>
        <v>-3</v>
      </c>
      <c r="AQ34" s="65">
        <f t="shared" si="33"/>
        <v>-5</v>
      </c>
      <c r="AR34" s="65"/>
      <c r="BE34" s="108" t="s">
        <v>215</v>
      </c>
      <c r="BF34" s="107">
        <v>1.9179999999999999</v>
      </c>
      <c r="BG34" s="70">
        <v>0.50439999999999996</v>
      </c>
      <c r="BH34" s="107" t="s">
        <v>134</v>
      </c>
      <c r="BI34" s="107" t="s">
        <v>136</v>
      </c>
      <c r="BJ34" s="107"/>
      <c r="BL34" s="108" t="s">
        <v>215</v>
      </c>
      <c r="BM34" s="107">
        <v>1.5760000000000001</v>
      </c>
      <c r="BN34" s="70">
        <v>0.66600000000000004</v>
      </c>
      <c r="BO34" s="107" t="s">
        <v>134</v>
      </c>
      <c r="BP34" s="107" t="s">
        <v>136</v>
      </c>
      <c r="BQ34" s="107"/>
      <c r="BS34" s="108" t="s">
        <v>215</v>
      </c>
      <c r="BT34" s="107">
        <v>4.1349999999999998</v>
      </c>
      <c r="BU34" s="70">
        <v>5.7000000000000002E-2</v>
      </c>
      <c r="BV34" s="107" t="s">
        <v>134</v>
      </c>
      <c r="BW34" s="107" t="s">
        <v>136</v>
      </c>
      <c r="BX34" s="107"/>
      <c r="BZ34" s="70">
        <v>4</v>
      </c>
      <c r="CA34" s="107">
        <v>0.56357400000000002</v>
      </c>
      <c r="CB34" s="107">
        <v>-0.1</v>
      </c>
      <c r="CC34" s="107">
        <v>-0.95</v>
      </c>
      <c r="CD34" s="107">
        <v>0.85</v>
      </c>
      <c r="CE34" s="107">
        <v>1.4588699999999999</v>
      </c>
      <c r="CF34" s="107">
        <v>0.58264400000000005</v>
      </c>
      <c r="CG34" s="107">
        <v>38</v>
      </c>
      <c r="CI34" s="107"/>
      <c r="CJ34" s="107">
        <v>0.52476199999999995</v>
      </c>
      <c r="CK34" s="107">
        <v>-0.1</v>
      </c>
      <c r="CL34" s="107">
        <v>-0.95</v>
      </c>
      <c r="CM34" s="107">
        <v>0.85</v>
      </c>
      <c r="CN34" s="107">
        <v>1.3351999999999999</v>
      </c>
      <c r="CO34" s="107">
        <v>0.63661000000000001</v>
      </c>
      <c r="CP34" s="107">
        <v>380</v>
      </c>
    </row>
    <row r="35" spans="2:94" x14ac:dyDescent="0.25">
      <c r="B35" s="23" t="s">
        <v>84</v>
      </c>
      <c r="C35" s="45">
        <f>C25-C34</f>
        <v>-1</v>
      </c>
      <c r="D35" s="45">
        <f t="shared" ref="D35:V35" si="34">D25-D34</f>
        <v>-5</v>
      </c>
      <c r="E35" s="45">
        <f t="shared" si="34"/>
        <v>2</v>
      </c>
      <c r="F35" s="45">
        <f t="shared" si="34"/>
        <v>-7</v>
      </c>
      <c r="G35" s="45">
        <f t="shared" si="34"/>
        <v>14</v>
      </c>
      <c r="H35" s="45">
        <f t="shared" si="34"/>
        <v>1</v>
      </c>
      <c r="I35" s="45">
        <f t="shared" si="34"/>
        <v>-1</v>
      </c>
      <c r="J35" s="45">
        <f t="shared" si="34"/>
        <v>1</v>
      </c>
      <c r="K35" s="45">
        <f t="shared" si="34"/>
        <v>1</v>
      </c>
      <c r="L35" s="45">
        <f t="shared" si="34"/>
        <v>4</v>
      </c>
      <c r="M35" s="45">
        <f t="shared" si="34"/>
        <v>1</v>
      </c>
      <c r="N35" s="45">
        <f t="shared" si="34"/>
        <v>-4</v>
      </c>
      <c r="O35" s="45">
        <f t="shared" si="34"/>
        <v>3</v>
      </c>
      <c r="P35" s="45">
        <f t="shared" si="34"/>
        <v>6</v>
      </c>
      <c r="Q35" s="45">
        <f t="shared" si="34"/>
        <v>0</v>
      </c>
      <c r="R35" s="45">
        <f t="shared" si="34"/>
        <v>4</v>
      </c>
      <c r="S35" s="45">
        <f t="shared" si="34"/>
        <v>8</v>
      </c>
      <c r="T35" s="45">
        <f t="shared" si="34"/>
        <v>4</v>
      </c>
      <c r="U35" s="45">
        <f t="shared" si="34"/>
        <v>3</v>
      </c>
      <c r="V35" s="36">
        <f t="shared" si="34"/>
        <v>5</v>
      </c>
      <c r="W35" s="43"/>
      <c r="X35" s="65"/>
      <c r="AP35" s="65"/>
      <c r="AQ35" s="65"/>
      <c r="AR35" s="65"/>
      <c r="BE35" s="108" t="s">
        <v>216</v>
      </c>
      <c r="BF35" s="107">
        <v>6.0270000000000001</v>
      </c>
      <c r="BG35" s="70" t="s">
        <v>182</v>
      </c>
      <c r="BH35" s="107" t="s">
        <v>183</v>
      </c>
      <c r="BI35" s="107" t="s">
        <v>101</v>
      </c>
      <c r="BJ35" s="107"/>
      <c r="BL35" s="108" t="s">
        <v>216</v>
      </c>
      <c r="BM35" s="107">
        <v>5.9470000000000001</v>
      </c>
      <c r="BN35" s="70" t="s">
        <v>182</v>
      </c>
      <c r="BO35" s="107" t="s">
        <v>183</v>
      </c>
      <c r="BP35" s="107" t="s">
        <v>101</v>
      </c>
      <c r="BQ35" s="107"/>
      <c r="BS35" s="108" t="s">
        <v>216</v>
      </c>
      <c r="BT35" s="107">
        <v>2.81E-3</v>
      </c>
      <c r="BU35" s="70">
        <v>0.91520000000000001</v>
      </c>
      <c r="BV35" s="107" t="s">
        <v>134</v>
      </c>
      <c r="BW35" s="107" t="s">
        <v>136</v>
      </c>
      <c r="BX35" s="107"/>
      <c r="BZ35" s="70">
        <v>5</v>
      </c>
      <c r="CA35" s="107">
        <v>0.10709200000000001</v>
      </c>
      <c r="CB35" s="107">
        <v>-3.6</v>
      </c>
      <c r="CC35" s="107">
        <v>-1.1499999999999999</v>
      </c>
      <c r="CD35" s="107">
        <v>-2.4500000000000002</v>
      </c>
      <c r="CE35" s="107">
        <v>1.48444</v>
      </c>
      <c r="CF35" s="107">
        <v>1.65046</v>
      </c>
      <c r="CG35" s="107">
        <v>38</v>
      </c>
      <c r="CI35" s="107"/>
      <c r="CJ35" s="107">
        <v>6.7296700000000001E-2</v>
      </c>
      <c r="CK35" s="107">
        <v>-3.6</v>
      </c>
      <c r="CL35" s="107">
        <v>-1.1499999999999999</v>
      </c>
      <c r="CM35" s="107">
        <v>-2.4500000000000002</v>
      </c>
      <c r="CN35" s="107">
        <v>1.3351999999999999</v>
      </c>
      <c r="CO35" s="107">
        <v>1.83494</v>
      </c>
      <c r="CP35" s="107">
        <v>380</v>
      </c>
    </row>
    <row r="36" spans="2:94" x14ac:dyDescent="0.25">
      <c r="B36" s="23" t="s">
        <v>85</v>
      </c>
      <c r="C36" s="36">
        <f>C34-C25</f>
        <v>1</v>
      </c>
      <c r="D36" s="36">
        <f t="shared" ref="D36:V36" si="35">D34-D25</f>
        <v>5</v>
      </c>
      <c r="E36" s="36">
        <f t="shared" si="35"/>
        <v>-2</v>
      </c>
      <c r="F36" s="36">
        <f t="shared" si="35"/>
        <v>7</v>
      </c>
      <c r="G36" s="36">
        <f t="shared" si="35"/>
        <v>-14</v>
      </c>
      <c r="H36" s="36">
        <f t="shared" si="35"/>
        <v>-1</v>
      </c>
      <c r="I36" s="36">
        <f t="shared" si="35"/>
        <v>1</v>
      </c>
      <c r="J36" s="36">
        <f t="shared" si="35"/>
        <v>-1</v>
      </c>
      <c r="K36" s="36">
        <f t="shared" si="35"/>
        <v>-1</v>
      </c>
      <c r="L36" s="36">
        <f t="shared" si="35"/>
        <v>-4</v>
      </c>
      <c r="M36" s="36">
        <f t="shared" si="35"/>
        <v>-1</v>
      </c>
      <c r="N36" s="36">
        <f t="shared" si="35"/>
        <v>4</v>
      </c>
      <c r="O36" s="36">
        <f t="shared" si="35"/>
        <v>-3</v>
      </c>
      <c r="P36" s="36">
        <f t="shared" si="35"/>
        <v>-6</v>
      </c>
      <c r="Q36" s="36">
        <f t="shared" si="35"/>
        <v>0</v>
      </c>
      <c r="R36" s="36">
        <f t="shared" si="35"/>
        <v>-4</v>
      </c>
      <c r="S36" s="36">
        <f t="shared" si="35"/>
        <v>-8</v>
      </c>
      <c r="T36" s="36">
        <f t="shared" si="35"/>
        <v>-4</v>
      </c>
      <c r="U36" s="36">
        <f t="shared" si="35"/>
        <v>-3</v>
      </c>
      <c r="V36" s="36">
        <f t="shared" si="35"/>
        <v>-5</v>
      </c>
      <c r="W36" s="43"/>
      <c r="X36" s="65"/>
      <c r="AP36" s="65"/>
      <c r="AQ36" s="65"/>
      <c r="AR36" s="65"/>
      <c r="BE36" s="108"/>
      <c r="BF36" s="107"/>
      <c r="BG36" s="70"/>
      <c r="BH36" s="107"/>
      <c r="BI36" s="107"/>
      <c r="BJ36" s="107"/>
      <c r="BL36" s="108"/>
      <c r="BM36" s="107"/>
      <c r="BN36" s="70"/>
      <c r="BO36" s="107"/>
      <c r="BP36" s="107"/>
      <c r="BQ36" s="107"/>
      <c r="BS36" s="108"/>
      <c r="BT36" s="107"/>
      <c r="BU36" s="70"/>
      <c r="BV36" s="107"/>
      <c r="BW36" s="107"/>
      <c r="BX36" s="107"/>
      <c r="BZ36" s="70">
        <v>6</v>
      </c>
      <c r="CA36" s="107">
        <v>0.66626099999999999</v>
      </c>
      <c r="CB36" s="107">
        <v>-1.8</v>
      </c>
      <c r="CC36" s="107">
        <v>-1.1499999999999999</v>
      </c>
      <c r="CD36" s="107">
        <v>-0.65</v>
      </c>
      <c r="CE36" s="107">
        <v>1.49539</v>
      </c>
      <c r="CF36" s="107">
        <v>0.43467</v>
      </c>
      <c r="CG36" s="107">
        <v>38</v>
      </c>
      <c r="CI36" s="107"/>
      <c r="CJ36" s="107">
        <v>0.62666699999999997</v>
      </c>
      <c r="CK36" s="107">
        <v>-1.8</v>
      </c>
      <c r="CL36" s="107">
        <v>-1.1499999999999999</v>
      </c>
      <c r="CM36" s="107">
        <v>-0.65</v>
      </c>
      <c r="CN36" s="107">
        <v>1.3351999999999999</v>
      </c>
      <c r="CO36" s="107">
        <v>0.48681999999999997</v>
      </c>
      <c r="CP36" s="107">
        <v>380</v>
      </c>
    </row>
    <row r="37" spans="2:94" x14ac:dyDescent="0.25">
      <c r="AP37" s="65"/>
      <c r="AQ37" s="65"/>
      <c r="AR37" s="65"/>
      <c r="BE37" s="108" t="s">
        <v>187</v>
      </c>
      <c r="BF37" s="107" t="s">
        <v>188</v>
      </c>
      <c r="BG37" s="70" t="s">
        <v>189</v>
      </c>
      <c r="BH37" s="107" t="s">
        <v>190</v>
      </c>
      <c r="BI37" s="107" t="s">
        <v>191</v>
      </c>
      <c r="BJ37" s="107" t="s">
        <v>89</v>
      </c>
      <c r="BL37" s="108" t="s">
        <v>187</v>
      </c>
      <c r="BM37" s="107" t="s">
        <v>188</v>
      </c>
      <c r="BN37" s="70" t="s">
        <v>189</v>
      </c>
      <c r="BO37" s="107" t="s">
        <v>190</v>
      </c>
      <c r="BP37" s="107" t="s">
        <v>191</v>
      </c>
      <c r="BQ37" s="107" t="s">
        <v>89</v>
      </c>
      <c r="BS37" s="108" t="s">
        <v>187</v>
      </c>
      <c r="BT37" s="107" t="s">
        <v>188</v>
      </c>
      <c r="BU37" s="70" t="s">
        <v>189</v>
      </c>
      <c r="BV37" s="107" t="s">
        <v>190</v>
      </c>
      <c r="BW37" s="107" t="s">
        <v>191</v>
      </c>
      <c r="BX37" s="107" t="s">
        <v>89</v>
      </c>
      <c r="BZ37" s="70">
        <v>7</v>
      </c>
      <c r="CA37" s="107">
        <v>0.34804800000000002</v>
      </c>
      <c r="CB37" s="107">
        <v>-1.1499999999999999</v>
      </c>
      <c r="CC37" s="107">
        <v>0.35</v>
      </c>
      <c r="CD37" s="107">
        <v>-1.5</v>
      </c>
      <c r="CE37" s="107">
        <v>1.5787199999999999</v>
      </c>
      <c r="CF37" s="107">
        <v>0.95013499999999995</v>
      </c>
      <c r="CG37" s="107">
        <v>38</v>
      </c>
      <c r="CI37" s="107"/>
      <c r="CJ37" s="107">
        <v>0.26196399999999997</v>
      </c>
      <c r="CK37" s="107">
        <v>-1.1499999999999999</v>
      </c>
      <c r="CL37" s="107">
        <v>0.35</v>
      </c>
      <c r="CM37" s="107">
        <v>-1.5</v>
      </c>
      <c r="CN37" s="107">
        <v>1.3351999999999999</v>
      </c>
      <c r="CO37" s="107">
        <v>1.1234299999999999</v>
      </c>
      <c r="CP37" s="107">
        <v>380</v>
      </c>
    </row>
    <row r="38" spans="2:94" x14ac:dyDescent="0.25">
      <c r="AP38" s="65"/>
      <c r="AQ38" s="65"/>
      <c r="AR38" s="65"/>
      <c r="BE38" s="108" t="s">
        <v>214</v>
      </c>
      <c r="BF38" s="107">
        <v>322.5</v>
      </c>
      <c r="BG38" s="70">
        <v>9</v>
      </c>
      <c r="BH38" s="107">
        <v>35.83</v>
      </c>
      <c r="BI38" s="107" t="s">
        <v>217</v>
      </c>
      <c r="BJ38" s="107" t="s">
        <v>218</v>
      </c>
      <c r="BL38" s="108" t="s">
        <v>214</v>
      </c>
      <c r="BM38" s="107">
        <v>240.1</v>
      </c>
      <c r="BN38" s="70">
        <v>9</v>
      </c>
      <c r="BO38" s="107">
        <v>26.68</v>
      </c>
      <c r="BP38" s="107" t="s">
        <v>222</v>
      </c>
      <c r="BQ38" s="107" t="s">
        <v>223</v>
      </c>
      <c r="BS38" s="108" t="s">
        <v>214</v>
      </c>
      <c r="BT38" s="107">
        <v>134.19999999999999</v>
      </c>
      <c r="BU38" s="70">
        <v>9</v>
      </c>
      <c r="BV38" s="107">
        <v>14.91</v>
      </c>
      <c r="BW38" s="107" t="s">
        <v>227</v>
      </c>
      <c r="BX38" s="107" t="s">
        <v>228</v>
      </c>
      <c r="BZ38" s="70">
        <v>8</v>
      </c>
      <c r="CA38" s="107">
        <v>0.62104499999999996</v>
      </c>
      <c r="CB38" s="107">
        <v>-0.9</v>
      </c>
      <c r="CC38" s="107">
        <v>-1.65</v>
      </c>
      <c r="CD38" s="107">
        <v>0.75</v>
      </c>
      <c r="CE38" s="107">
        <v>1.5046900000000001</v>
      </c>
      <c r="CF38" s="107">
        <v>0.49844300000000002</v>
      </c>
      <c r="CG38" s="107">
        <v>38</v>
      </c>
      <c r="CI38" s="107"/>
      <c r="CJ38" s="107">
        <v>0.57464099999999996</v>
      </c>
      <c r="CK38" s="107">
        <v>-0.9</v>
      </c>
      <c r="CL38" s="107">
        <v>-1.65</v>
      </c>
      <c r="CM38" s="107">
        <v>0.75</v>
      </c>
      <c r="CN38" s="107">
        <v>1.3351999999999999</v>
      </c>
      <c r="CO38" s="107">
        <v>0.56171499999999996</v>
      </c>
      <c r="CP38" s="107">
        <v>380</v>
      </c>
    </row>
    <row r="39" spans="2:94" x14ac:dyDescent="0.25">
      <c r="AP39" s="65"/>
      <c r="AQ39" s="65"/>
      <c r="AR39" s="65"/>
      <c r="BE39" s="108" t="s">
        <v>215</v>
      </c>
      <c r="BF39" s="107">
        <v>141.69999999999999</v>
      </c>
      <c r="BG39" s="70">
        <v>9</v>
      </c>
      <c r="BH39" s="107">
        <v>15.74</v>
      </c>
      <c r="BI39" s="107" t="s">
        <v>219</v>
      </c>
      <c r="BJ39" s="107" t="s">
        <v>220</v>
      </c>
      <c r="BL39" s="108" t="s">
        <v>215</v>
      </c>
      <c r="BM39" s="107">
        <v>113</v>
      </c>
      <c r="BN39" s="70">
        <v>9</v>
      </c>
      <c r="BO39" s="107">
        <v>12.56</v>
      </c>
      <c r="BP39" s="107" t="s">
        <v>224</v>
      </c>
      <c r="BQ39" s="107" t="s">
        <v>225</v>
      </c>
      <c r="BS39" s="108" t="s">
        <v>215</v>
      </c>
      <c r="BT39" s="107">
        <v>298</v>
      </c>
      <c r="BU39" s="70">
        <v>9</v>
      </c>
      <c r="BV39" s="107">
        <v>33.11</v>
      </c>
      <c r="BW39" s="107" t="s">
        <v>229</v>
      </c>
      <c r="BX39" s="107" t="s">
        <v>230</v>
      </c>
      <c r="BZ39" s="70">
        <v>9</v>
      </c>
      <c r="CA39" s="107">
        <v>0.280607</v>
      </c>
      <c r="CB39" s="107">
        <v>-1.1000000000000001</v>
      </c>
      <c r="CC39" s="107">
        <v>-2.75</v>
      </c>
      <c r="CD39" s="107">
        <v>1.65</v>
      </c>
      <c r="CE39" s="107">
        <v>1.5074799999999999</v>
      </c>
      <c r="CF39" s="107">
        <v>1.0945400000000001</v>
      </c>
      <c r="CG39" s="107">
        <v>38</v>
      </c>
      <c r="CI39" s="107"/>
      <c r="CJ39" s="107">
        <v>0.217306</v>
      </c>
      <c r="CK39" s="107">
        <v>-1.1000000000000001</v>
      </c>
      <c r="CL39" s="107">
        <v>-2.75</v>
      </c>
      <c r="CM39" s="107">
        <v>1.65</v>
      </c>
      <c r="CN39" s="107">
        <v>1.3351999999999999</v>
      </c>
      <c r="CO39" s="107">
        <v>1.23577</v>
      </c>
      <c r="CP39" s="107">
        <v>380</v>
      </c>
    </row>
    <row r="40" spans="2:94" x14ac:dyDescent="0.25">
      <c r="AP40" s="65"/>
      <c r="AQ40" s="65"/>
      <c r="AR40" s="65"/>
      <c r="BE40" s="108" t="s">
        <v>216</v>
      </c>
      <c r="BF40" s="107">
        <v>445.2</v>
      </c>
      <c r="BG40" s="70">
        <v>1</v>
      </c>
      <c r="BH40" s="107">
        <v>445.2</v>
      </c>
      <c r="BI40" s="107" t="s">
        <v>221</v>
      </c>
      <c r="BJ40" s="107" t="s">
        <v>197</v>
      </c>
      <c r="BL40" s="108" t="s">
        <v>216</v>
      </c>
      <c r="BM40" s="107">
        <v>426.4</v>
      </c>
      <c r="BN40" s="70">
        <v>1</v>
      </c>
      <c r="BO40" s="107">
        <v>426.4</v>
      </c>
      <c r="BP40" s="107" t="s">
        <v>226</v>
      </c>
      <c r="BQ40" s="107" t="s">
        <v>197</v>
      </c>
      <c r="BS40" s="108" t="s">
        <v>216</v>
      </c>
      <c r="BT40" s="107">
        <v>0.20250000000000001</v>
      </c>
      <c r="BU40" s="70">
        <v>1</v>
      </c>
      <c r="BV40" s="107">
        <v>0.20250000000000001</v>
      </c>
      <c r="BW40" s="107" t="s">
        <v>231</v>
      </c>
      <c r="BX40" s="107" t="s">
        <v>232</v>
      </c>
      <c r="BZ40" s="70">
        <v>10</v>
      </c>
      <c r="CA40" s="107">
        <v>0.86569700000000005</v>
      </c>
      <c r="CB40" s="107">
        <v>-1.95</v>
      </c>
      <c r="CC40" s="107">
        <v>-1.7</v>
      </c>
      <c r="CD40" s="107">
        <v>-0.25</v>
      </c>
      <c r="CE40" s="107">
        <v>1.4682200000000001</v>
      </c>
      <c r="CF40" s="107">
        <v>0.17027500000000001</v>
      </c>
      <c r="CG40" s="107">
        <v>38</v>
      </c>
      <c r="CI40" s="107"/>
      <c r="CJ40" s="107">
        <v>0.85157400000000005</v>
      </c>
      <c r="CK40" s="107">
        <v>-1.95</v>
      </c>
      <c r="CL40" s="107">
        <v>-1.7</v>
      </c>
      <c r="CM40" s="107">
        <v>-0.25</v>
      </c>
      <c r="CN40" s="107">
        <v>1.3351999999999999</v>
      </c>
      <c r="CO40" s="107">
        <v>0.18723799999999999</v>
      </c>
      <c r="CP40" s="107">
        <v>380</v>
      </c>
    </row>
    <row r="41" spans="2:94" ht="18.75" x14ac:dyDescent="0.3">
      <c r="C41" s="24" t="s">
        <v>82</v>
      </c>
      <c r="AP41" s="65"/>
      <c r="AQ41" s="65"/>
      <c r="AR41" s="65"/>
      <c r="BE41" s="108" t="s">
        <v>198</v>
      </c>
      <c r="BF41" s="107">
        <v>6477</v>
      </c>
      <c r="BG41" s="70">
        <v>380</v>
      </c>
      <c r="BH41" s="107">
        <v>17.05</v>
      </c>
      <c r="BI41" s="107"/>
      <c r="BJ41" s="107"/>
      <c r="BL41" s="108" t="s">
        <v>198</v>
      </c>
      <c r="BM41" s="107">
        <v>6391</v>
      </c>
      <c r="BN41" s="70">
        <v>380</v>
      </c>
      <c r="BO41" s="107">
        <v>16.82</v>
      </c>
      <c r="BP41" s="107"/>
      <c r="BQ41" s="107"/>
      <c r="BS41" s="108" t="s">
        <v>198</v>
      </c>
      <c r="BT41" s="107">
        <v>6774</v>
      </c>
      <c r="BU41" s="70">
        <v>380</v>
      </c>
      <c r="BV41" s="107">
        <v>17.829999999999998</v>
      </c>
      <c r="BW41" s="107"/>
      <c r="BX41" s="107"/>
    </row>
    <row r="42" spans="2:94" ht="15.75" x14ac:dyDescent="0.25">
      <c r="B42" s="3"/>
      <c r="C42" s="26" t="s">
        <v>8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4"/>
      <c r="AP42" s="65"/>
      <c r="AQ42" s="65"/>
      <c r="AR42" s="65"/>
    </row>
    <row r="43" spans="2:94" x14ac:dyDescent="0.25">
      <c r="B43" s="19" t="s">
        <v>0</v>
      </c>
      <c r="C43" s="37">
        <v>1</v>
      </c>
      <c r="D43" s="37">
        <v>2</v>
      </c>
      <c r="E43" s="37">
        <v>3</v>
      </c>
      <c r="F43" s="37">
        <f>E43+1</f>
        <v>4</v>
      </c>
      <c r="G43" s="59">
        <f t="shared" ref="G43" si="36">F43+1</f>
        <v>5</v>
      </c>
      <c r="H43" s="37">
        <f t="shared" ref="H43" si="37">G43+1</f>
        <v>6</v>
      </c>
      <c r="I43" s="37">
        <f t="shared" ref="I43" si="38">H43+1</f>
        <v>7</v>
      </c>
      <c r="J43" s="37">
        <f t="shared" ref="J43" si="39">I43+1</f>
        <v>8</v>
      </c>
      <c r="K43" s="37">
        <f t="shared" ref="K43" si="40">J43+1</f>
        <v>9</v>
      </c>
      <c r="L43" s="37">
        <f t="shared" ref="L43" si="41">K43+1</f>
        <v>10</v>
      </c>
      <c r="M43" s="37">
        <f t="shared" ref="M43" si="42">L43+1</f>
        <v>11</v>
      </c>
      <c r="N43" s="37">
        <f t="shared" ref="N43" si="43">M43+1</f>
        <v>12</v>
      </c>
      <c r="O43" s="37">
        <f t="shared" ref="O43" si="44">N43+1</f>
        <v>13</v>
      </c>
      <c r="P43" s="37">
        <f>O43+1</f>
        <v>14</v>
      </c>
      <c r="Q43" s="37">
        <f t="shared" ref="Q43" si="45">P43+1</f>
        <v>15</v>
      </c>
      <c r="R43" s="37">
        <f>Q43+1</f>
        <v>16</v>
      </c>
      <c r="S43" s="37">
        <f t="shared" ref="S43" si="46">R43+1</f>
        <v>17</v>
      </c>
      <c r="T43" s="37">
        <f>S43+1</f>
        <v>18</v>
      </c>
      <c r="U43" s="37">
        <f t="shared" ref="U43" si="47">T43+1</f>
        <v>19</v>
      </c>
      <c r="V43" s="60">
        <f>U43+1</f>
        <v>20</v>
      </c>
      <c r="X43" s="68">
        <v>1</v>
      </c>
      <c r="Y43" s="68">
        <v>2</v>
      </c>
      <c r="Z43" s="68">
        <v>3</v>
      </c>
      <c r="AA43" s="68">
        <v>4</v>
      </c>
      <c r="AB43" s="68">
        <v>5</v>
      </c>
      <c r="AC43" s="68">
        <v>6</v>
      </c>
      <c r="AD43" s="68">
        <v>7</v>
      </c>
      <c r="AE43" s="68">
        <v>8</v>
      </c>
      <c r="AF43" s="68">
        <v>9</v>
      </c>
      <c r="AG43" s="68">
        <v>10</v>
      </c>
      <c r="AH43" s="68">
        <v>11</v>
      </c>
      <c r="AI43" s="68">
        <v>12</v>
      </c>
      <c r="AJ43" s="68">
        <v>13</v>
      </c>
      <c r="AK43" s="68">
        <v>14</v>
      </c>
      <c r="AL43" s="68">
        <v>15</v>
      </c>
      <c r="AM43" s="68">
        <v>16</v>
      </c>
      <c r="AN43" s="68">
        <v>17</v>
      </c>
      <c r="AO43" s="68">
        <v>18</v>
      </c>
      <c r="AP43" s="69">
        <v>19</v>
      </c>
      <c r="AQ43" s="69">
        <v>20</v>
      </c>
      <c r="AR43" s="65"/>
    </row>
    <row r="44" spans="2:94" x14ac:dyDescent="0.25">
      <c r="B44" s="4" t="s">
        <v>11</v>
      </c>
      <c r="C44" s="46">
        <v>41</v>
      </c>
      <c r="D44" s="66">
        <v>29</v>
      </c>
      <c r="E44" s="66">
        <v>28</v>
      </c>
      <c r="F44" s="66">
        <v>24</v>
      </c>
      <c r="G44" s="66">
        <v>21</v>
      </c>
      <c r="H44" s="66">
        <v>22</v>
      </c>
      <c r="I44" s="66">
        <v>41</v>
      </c>
      <c r="J44" s="66">
        <v>29</v>
      </c>
      <c r="K44" s="66">
        <v>29</v>
      </c>
      <c r="L44" s="66">
        <v>41</v>
      </c>
      <c r="M44" s="66">
        <v>31</v>
      </c>
      <c r="N44" s="66">
        <v>50</v>
      </c>
      <c r="O44" s="66">
        <v>32</v>
      </c>
      <c r="P44" s="66">
        <v>48</v>
      </c>
      <c r="Q44" s="66">
        <v>41</v>
      </c>
      <c r="R44" s="66">
        <v>34</v>
      </c>
      <c r="S44" s="66">
        <v>42</v>
      </c>
      <c r="T44" s="66">
        <v>37</v>
      </c>
      <c r="U44" s="66">
        <v>34</v>
      </c>
      <c r="V44" s="66">
        <v>34</v>
      </c>
      <c r="X44">
        <f>C44-C44</f>
        <v>0</v>
      </c>
      <c r="Y44">
        <f t="shared" ref="Y44:AQ44" si="48">D44-D44</f>
        <v>0</v>
      </c>
      <c r="Z44">
        <f t="shared" si="48"/>
        <v>0</v>
      </c>
      <c r="AA44">
        <f t="shared" si="48"/>
        <v>0</v>
      </c>
      <c r="AB44">
        <f t="shared" si="48"/>
        <v>0</v>
      </c>
      <c r="AC44">
        <f t="shared" si="48"/>
        <v>0</v>
      </c>
      <c r="AD44">
        <f t="shared" si="48"/>
        <v>0</v>
      </c>
      <c r="AE44">
        <f t="shared" si="48"/>
        <v>0</v>
      </c>
      <c r="AF44">
        <f t="shared" si="48"/>
        <v>0</v>
      </c>
      <c r="AG44">
        <f t="shared" si="48"/>
        <v>0</v>
      </c>
      <c r="AH44">
        <f t="shared" si="48"/>
        <v>0</v>
      </c>
      <c r="AI44">
        <f t="shared" si="48"/>
        <v>0</v>
      </c>
      <c r="AJ44">
        <f t="shared" si="48"/>
        <v>0</v>
      </c>
      <c r="AK44">
        <f t="shared" si="48"/>
        <v>0</v>
      </c>
      <c r="AL44">
        <f t="shared" si="48"/>
        <v>0</v>
      </c>
      <c r="AM44">
        <f t="shared" si="48"/>
        <v>0</v>
      </c>
      <c r="AN44">
        <f t="shared" si="48"/>
        <v>0</v>
      </c>
      <c r="AO44">
        <f t="shared" si="48"/>
        <v>0</v>
      </c>
      <c r="AP44">
        <f t="shared" si="48"/>
        <v>0</v>
      </c>
      <c r="AQ44">
        <f t="shared" si="48"/>
        <v>0</v>
      </c>
      <c r="AR44" s="65"/>
    </row>
    <row r="45" spans="2:94" x14ac:dyDescent="0.25">
      <c r="B45" s="4" t="s">
        <v>12</v>
      </c>
      <c r="C45" s="46">
        <v>40</v>
      </c>
      <c r="D45" s="66">
        <v>28</v>
      </c>
      <c r="E45" s="66">
        <v>27</v>
      </c>
      <c r="F45" s="66">
        <v>22</v>
      </c>
      <c r="G45" s="66">
        <v>25</v>
      </c>
      <c r="H45" s="66">
        <v>22</v>
      </c>
      <c r="I45" s="66">
        <v>44</v>
      </c>
      <c r="J45" s="66">
        <v>30</v>
      </c>
      <c r="K45" s="66">
        <v>30</v>
      </c>
      <c r="L45" s="66">
        <v>42</v>
      </c>
      <c r="M45" s="66">
        <v>31</v>
      </c>
      <c r="N45" s="66">
        <v>52</v>
      </c>
      <c r="O45" s="66">
        <v>33</v>
      </c>
      <c r="P45" s="66">
        <v>43</v>
      </c>
      <c r="Q45" s="66">
        <v>40</v>
      </c>
      <c r="R45" s="66">
        <v>34</v>
      </c>
      <c r="S45" s="66">
        <v>40</v>
      </c>
      <c r="T45" s="66">
        <v>40</v>
      </c>
      <c r="U45" s="66">
        <v>34</v>
      </c>
      <c r="V45" s="66">
        <v>31</v>
      </c>
      <c r="X45">
        <f>C45-C44</f>
        <v>-1</v>
      </c>
      <c r="Y45">
        <f t="shared" ref="Y45:AQ45" si="49">D45-D44</f>
        <v>-1</v>
      </c>
      <c r="Z45">
        <f t="shared" si="49"/>
        <v>-1</v>
      </c>
      <c r="AA45">
        <f t="shared" si="49"/>
        <v>-2</v>
      </c>
      <c r="AB45">
        <f t="shared" si="49"/>
        <v>4</v>
      </c>
      <c r="AC45">
        <f t="shared" si="49"/>
        <v>0</v>
      </c>
      <c r="AD45">
        <f t="shared" si="49"/>
        <v>3</v>
      </c>
      <c r="AE45">
        <f t="shared" si="49"/>
        <v>1</v>
      </c>
      <c r="AF45">
        <f t="shared" si="49"/>
        <v>1</v>
      </c>
      <c r="AG45">
        <f t="shared" si="49"/>
        <v>1</v>
      </c>
      <c r="AH45">
        <f t="shared" si="49"/>
        <v>0</v>
      </c>
      <c r="AI45">
        <f t="shared" si="49"/>
        <v>2</v>
      </c>
      <c r="AJ45">
        <f t="shared" si="49"/>
        <v>1</v>
      </c>
      <c r="AK45">
        <f t="shared" si="49"/>
        <v>-5</v>
      </c>
      <c r="AL45">
        <f t="shared" si="49"/>
        <v>-1</v>
      </c>
      <c r="AM45">
        <f t="shared" si="49"/>
        <v>0</v>
      </c>
      <c r="AN45">
        <f t="shared" si="49"/>
        <v>-2</v>
      </c>
      <c r="AO45">
        <f t="shared" si="49"/>
        <v>3</v>
      </c>
      <c r="AP45">
        <f t="shared" si="49"/>
        <v>0</v>
      </c>
      <c r="AQ45">
        <f t="shared" si="49"/>
        <v>-3</v>
      </c>
      <c r="AR45" s="65"/>
      <c r="BE45" s="127" t="s">
        <v>127</v>
      </c>
      <c r="BF45" s="129" t="s">
        <v>255</v>
      </c>
      <c r="BG45" s="125"/>
      <c r="BH45" s="125"/>
      <c r="BI45" s="125"/>
      <c r="BJ45" s="125"/>
      <c r="BL45" s="127" t="s">
        <v>127</v>
      </c>
      <c r="BM45" s="128" t="s">
        <v>278</v>
      </c>
      <c r="BN45" s="134"/>
      <c r="BO45" s="134"/>
      <c r="BP45" s="134"/>
      <c r="BQ45" s="134"/>
      <c r="BS45" s="127" t="s">
        <v>127</v>
      </c>
      <c r="BT45" s="135" t="s">
        <v>284</v>
      </c>
      <c r="BU45" s="134"/>
      <c r="BV45" s="134"/>
      <c r="BW45" s="134"/>
      <c r="BX45" s="134"/>
    </row>
    <row r="46" spans="2:94" x14ac:dyDescent="0.25">
      <c r="B46" s="4" t="s">
        <v>13</v>
      </c>
      <c r="C46" s="46">
        <v>36</v>
      </c>
      <c r="D46" s="66">
        <v>26</v>
      </c>
      <c r="E46" s="66">
        <v>25</v>
      </c>
      <c r="F46" s="66">
        <v>21</v>
      </c>
      <c r="G46" s="66">
        <v>27</v>
      </c>
      <c r="H46" s="66">
        <v>24</v>
      </c>
      <c r="I46" s="66">
        <v>46</v>
      </c>
      <c r="J46" s="66">
        <v>29</v>
      </c>
      <c r="K46" s="66">
        <v>29</v>
      </c>
      <c r="L46" s="66">
        <v>40</v>
      </c>
      <c r="M46" s="66">
        <v>30</v>
      </c>
      <c r="N46" s="66">
        <v>53</v>
      </c>
      <c r="O46" s="66">
        <v>32</v>
      </c>
      <c r="P46" s="66">
        <v>46</v>
      </c>
      <c r="Q46" s="66">
        <v>38</v>
      </c>
      <c r="R46" s="66">
        <v>34</v>
      </c>
      <c r="S46" s="66">
        <v>41</v>
      </c>
      <c r="T46" s="66">
        <v>37</v>
      </c>
      <c r="U46" s="66">
        <v>33</v>
      </c>
      <c r="V46" s="66">
        <v>30</v>
      </c>
      <c r="X46">
        <f>C46-C44</f>
        <v>-5</v>
      </c>
      <c r="Y46">
        <f t="shared" ref="Y46:AQ46" si="50">D46-D44</f>
        <v>-3</v>
      </c>
      <c r="Z46">
        <f t="shared" si="50"/>
        <v>-3</v>
      </c>
      <c r="AA46">
        <f t="shared" si="50"/>
        <v>-3</v>
      </c>
      <c r="AB46">
        <f t="shared" si="50"/>
        <v>6</v>
      </c>
      <c r="AC46">
        <f t="shared" si="50"/>
        <v>2</v>
      </c>
      <c r="AD46">
        <f t="shared" si="50"/>
        <v>5</v>
      </c>
      <c r="AE46">
        <f t="shared" si="50"/>
        <v>0</v>
      </c>
      <c r="AF46">
        <f t="shared" si="50"/>
        <v>0</v>
      </c>
      <c r="AG46">
        <f t="shared" si="50"/>
        <v>-1</v>
      </c>
      <c r="AH46">
        <f t="shared" si="50"/>
        <v>-1</v>
      </c>
      <c r="AI46">
        <f t="shared" si="50"/>
        <v>3</v>
      </c>
      <c r="AJ46">
        <f t="shared" si="50"/>
        <v>0</v>
      </c>
      <c r="AK46">
        <f t="shared" si="50"/>
        <v>-2</v>
      </c>
      <c r="AL46">
        <f t="shared" si="50"/>
        <v>-3</v>
      </c>
      <c r="AM46">
        <f t="shared" si="50"/>
        <v>0</v>
      </c>
      <c r="AN46">
        <f t="shared" si="50"/>
        <v>-1</v>
      </c>
      <c r="AO46">
        <f t="shared" si="50"/>
        <v>0</v>
      </c>
      <c r="AP46">
        <f t="shared" si="50"/>
        <v>-1</v>
      </c>
      <c r="AQ46">
        <f t="shared" si="50"/>
        <v>-4</v>
      </c>
      <c r="AR46" s="65"/>
      <c r="BE46" s="126"/>
      <c r="BF46" s="130"/>
      <c r="BG46" s="125"/>
      <c r="BH46" s="125"/>
      <c r="BI46" s="125"/>
      <c r="BJ46" s="125"/>
      <c r="BL46" s="133"/>
      <c r="BM46" s="134"/>
      <c r="BN46" s="134"/>
      <c r="BO46" s="134"/>
      <c r="BP46" s="134"/>
      <c r="BQ46" s="134"/>
      <c r="BS46" s="133"/>
      <c r="BT46" s="135"/>
      <c r="BU46" s="134"/>
      <c r="BV46" s="134"/>
      <c r="BW46" s="134"/>
      <c r="BX46" s="134"/>
    </row>
    <row r="47" spans="2:94" x14ac:dyDescent="0.25">
      <c r="B47" s="4" t="s">
        <v>14</v>
      </c>
      <c r="C47" s="46">
        <v>35</v>
      </c>
      <c r="D47" s="66">
        <v>31</v>
      </c>
      <c r="E47" s="66">
        <v>23</v>
      </c>
      <c r="F47" s="66">
        <v>20</v>
      </c>
      <c r="G47" s="66">
        <v>30</v>
      </c>
      <c r="H47" s="66">
        <v>25</v>
      </c>
      <c r="I47" s="66">
        <v>46</v>
      </c>
      <c r="J47" s="66">
        <v>30</v>
      </c>
      <c r="K47" s="66">
        <v>30</v>
      </c>
      <c r="L47" s="66">
        <v>37</v>
      </c>
      <c r="M47" s="66">
        <v>31</v>
      </c>
      <c r="N47" s="66">
        <v>38</v>
      </c>
      <c r="O47" s="66">
        <v>31</v>
      </c>
      <c r="P47" s="66">
        <v>51</v>
      </c>
      <c r="Q47" s="66">
        <v>39</v>
      </c>
      <c r="R47" s="66">
        <v>33</v>
      </c>
      <c r="S47" s="66">
        <v>37</v>
      </c>
      <c r="T47" s="66">
        <v>39</v>
      </c>
      <c r="U47" s="66">
        <v>32</v>
      </c>
      <c r="V47" s="66">
        <v>31</v>
      </c>
      <c r="X47">
        <f>C47-C44</f>
        <v>-6</v>
      </c>
      <c r="Y47">
        <f t="shared" ref="Y47:AQ47" si="51">D47-D44</f>
        <v>2</v>
      </c>
      <c r="Z47">
        <f t="shared" si="51"/>
        <v>-5</v>
      </c>
      <c r="AA47">
        <f t="shared" si="51"/>
        <v>-4</v>
      </c>
      <c r="AB47">
        <f t="shared" si="51"/>
        <v>9</v>
      </c>
      <c r="AC47">
        <f t="shared" si="51"/>
        <v>3</v>
      </c>
      <c r="AD47">
        <f t="shared" si="51"/>
        <v>5</v>
      </c>
      <c r="AE47">
        <f t="shared" si="51"/>
        <v>1</v>
      </c>
      <c r="AF47">
        <f t="shared" si="51"/>
        <v>1</v>
      </c>
      <c r="AG47">
        <f t="shared" si="51"/>
        <v>-4</v>
      </c>
      <c r="AH47">
        <f t="shared" si="51"/>
        <v>0</v>
      </c>
      <c r="AI47">
        <f t="shared" si="51"/>
        <v>-12</v>
      </c>
      <c r="AJ47">
        <f t="shared" si="51"/>
        <v>-1</v>
      </c>
      <c r="AK47">
        <f t="shared" si="51"/>
        <v>3</v>
      </c>
      <c r="AL47">
        <f t="shared" si="51"/>
        <v>-2</v>
      </c>
      <c r="AM47">
        <f t="shared" si="51"/>
        <v>-1</v>
      </c>
      <c r="AN47">
        <f t="shared" si="51"/>
        <v>-5</v>
      </c>
      <c r="AO47">
        <f t="shared" si="51"/>
        <v>2</v>
      </c>
      <c r="AP47">
        <f t="shared" si="51"/>
        <v>-2</v>
      </c>
      <c r="AQ47">
        <f t="shared" si="51"/>
        <v>-3</v>
      </c>
      <c r="AR47" s="65"/>
      <c r="BE47" s="126" t="s">
        <v>256</v>
      </c>
      <c r="BF47" s="130"/>
      <c r="BG47" s="125"/>
      <c r="BH47" s="125"/>
      <c r="BI47" s="125"/>
      <c r="BJ47" s="125"/>
      <c r="BL47" s="133" t="s">
        <v>256</v>
      </c>
      <c r="BM47" s="134"/>
      <c r="BN47" s="134"/>
      <c r="BO47" s="134"/>
      <c r="BP47" s="134"/>
      <c r="BQ47" s="134"/>
      <c r="BS47" s="133" t="s">
        <v>256</v>
      </c>
      <c r="BT47" s="135"/>
      <c r="BU47" s="134"/>
      <c r="BV47" s="134"/>
      <c r="BW47" s="134"/>
      <c r="BX47" s="134"/>
    </row>
    <row r="48" spans="2:94" x14ac:dyDescent="0.25">
      <c r="B48" s="4" t="s">
        <v>15</v>
      </c>
      <c r="C48" s="46">
        <v>38</v>
      </c>
      <c r="D48" s="66">
        <v>30</v>
      </c>
      <c r="E48" s="66">
        <v>25</v>
      </c>
      <c r="F48" s="66">
        <v>22</v>
      </c>
      <c r="G48" s="66">
        <v>27</v>
      </c>
      <c r="H48" s="66">
        <v>25</v>
      </c>
      <c r="I48" s="66">
        <v>47</v>
      </c>
      <c r="J48" s="66">
        <v>31</v>
      </c>
      <c r="K48" s="66">
        <v>31</v>
      </c>
      <c r="L48" s="66">
        <v>32</v>
      </c>
      <c r="M48" s="66">
        <v>31</v>
      </c>
      <c r="N48" s="66">
        <v>47</v>
      </c>
      <c r="O48" s="66">
        <v>32</v>
      </c>
      <c r="P48" s="66">
        <v>47</v>
      </c>
      <c r="Q48" s="66">
        <v>38</v>
      </c>
      <c r="R48" s="66">
        <v>33</v>
      </c>
      <c r="S48" s="66">
        <v>28</v>
      </c>
      <c r="T48" s="66">
        <v>36</v>
      </c>
      <c r="U48" s="66">
        <v>33</v>
      </c>
      <c r="V48" s="66">
        <v>32</v>
      </c>
      <c r="X48">
        <f>C48-C44</f>
        <v>-3</v>
      </c>
      <c r="Y48">
        <f t="shared" ref="Y48:AQ48" si="52">D48-D44</f>
        <v>1</v>
      </c>
      <c r="Z48">
        <f t="shared" si="52"/>
        <v>-3</v>
      </c>
      <c r="AA48">
        <f t="shared" si="52"/>
        <v>-2</v>
      </c>
      <c r="AB48">
        <f t="shared" si="52"/>
        <v>6</v>
      </c>
      <c r="AC48">
        <f t="shared" si="52"/>
        <v>3</v>
      </c>
      <c r="AD48">
        <f t="shared" si="52"/>
        <v>6</v>
      </c>
      <c r="AE48">
        <f t="shared" si="52"/>
        <v>2</v>
      </c>
      <c r="AF48">
        <f t="shared" si="52"/>
        <v>2</v>
      </c>
      <c r="AG48">
        <f t="shared" si="52"/>
        <v>-9</v>
      </c>
      <c r="AH48">
        <f t="shared" si="52"/>
        <v>0</v>
      </c>
      <c r="AI48">
        <f t="shared" si="52"/>
        <v>-3</v>
      </c>
      <c r="AJ48">
        <f t="shared" si="52"/>
        <v>0</v>
      </c>
      <c r="AK48">
        <f t="shared" si="52"/>
        <v>-1</v>
      </c>
      <c r="AL48">
        <f t="shared" si="52"/>
        <v>-3</v>
      </c>
      <c r="AM48">
        <f t="shared" si="52"/>
        <v>-1</v>
      </c>
      <c r="AN48">
        <f t="shared" si="52"/>
        <v>-14</v>
      </c>
      <c r="AO48">
        <f t="shared" si="52"/>
        <v>-1</v>
      </c>
      <c r="AP48">
        <f t="shared" si="52"/>
        <v>-1</v>
      </c>
      <c r="AQ48">
        <f t="shared" si="52"/>
        <v>-2</v>
      </c>
      <c r="AR48" s="65"/>
      <c r="BE48" s="126" t="s">
        <v>257</v>
      </c>
      <c r="BF48" s="130" t="s">
        <v>136</v>
      </c>
      <c r="BG48" s="125"/>
      <c r="BH48" s="125"/>
      <c r="BI48" s="125"/>
      <c r="BJ48" s="125"/>
      <c r="BL48" s="133" t="s">
        <v>257</v>
      </c>
      <c r="BM48" s="135" t="s">
        <v>136</v>
      </c>
      <c r="BN48" s="134"/>
      <c r="BO48" s="134"/>
      <c r="BP48" s="134"/>
      <c r="BQ48" s="134"/>
      <c r="BS48" s="133" t="s">
        <v>257</v>
      </c>
      <c r="BT48" s="135" t="s">
        <v>136</v>
      </c>
      <c r="BU48" s="134"/>
      <c r="BV48" s="134"/>
      <c r="BW48" s="134"/>
      <c r="BX48" s="134"/>
    </row>
    <row r="49" spans="2:87" x14ac:dyDescent="0.25">
      <c r="B49" s="4" t="s">
        <v>16</v>
      </c>
      <c r="C49" s="46">
        <v>38</v>
      </c>
      <c r="D49" s="66">
        <v>32</v>
      </c>
      <c r="E49" s="66">
        <v>23</v>
      </c>
      <c r="F49" s="66">
        <v>18</v>
      </c>
      <c r="G49" s="66">
        <v>25</v>
      </c>
      <c r="H49" s="66">
        <v>27</v>
      </c>
      <c r="I49" s="66">
        <v>51</v>
      </c>
      <c r="J49" s="66">
        <v>31</v>
      </c>
      <c r="K49" s="66">
        <v>31</v>
      </c>
      <c r="L49" s="66">
        <v>33</v>
      </c>
      <c r="M49" s="66">
        <v>31</v>
      </c>
      <c r="N49" s="66">
        <v>49</v>
      </c>
      <c r="O49" s="66">
        <v>32</v>
      </c>
      <c r="P49" s="66">
        <v>44</v>
      </c>
      <c r="Q49" s="66">
        <v>38</v>
      </c>
      <c r="R49" s="66">
        <v>33</v>
      </c>
      <c r="S49" s="66">
        <v>30</v>
      </c>
      <c r="T49" s="66">
        <v>34</v>
      </c>
      <c r="U49" s="66">
        <v>33</v>
      </c>
      <c r="V49" s="66">
        <v>32</v>
      </c>
      <c r="X49">
        <f>C49-C44</f>
        <v>-3</v>
      </c>
      <c r="Y49">
        <f t="shared" ref="Y49:AQ49" si="53">D49-D44</f>
        <v>3</v>
      </c>
      <c r="Z49">
        <f t="shared" si="53"/>
        <v>-5</v>
      </c>
      <c r="AA49">
        <f t="shared" si="53"/>
        <v>-6</v>
      </c>
      <c r="AB49">
        <f t="shared" si="53"/>
        <v>4</v>
      </c>
      <c r="AC49">
        <f t="shared" si="53"/>
        <v>5</v>
      </c>
      <c r="AD49">
        <f t="shared" si="53"/>
        <v>10</v>
      </c>
      <c r="AE49">
        <f t="shared" si="53"/>
        <v>2</v>
      </c>
      <c r="AF49">
        <f t="shared" si="53"/>
        <v>2</v>
      </c>
      <c r="AG49">
        <f t="shared" si="53"/>
        <v>-8</v>
      </c>
      <c r="AH49">
        <f t="shared" si="53"/>
        <v>0</v>
      </c>
      <c r="AI49">
        <f t="shared" si="53"/>
        <v>-1</v>
      </c>
      <c r="AJ49">
        <f t="shared" si="53"/>
        <v>0</v>
      </c>
      <c r="AK49">
        <f t="shared" si="53"/>
        <v>-4</v>
      </c>
      <c r="AL49">
        <f t="shared" si="53"/>
        <v>-3</v>
      </c>
      <c r="AM49">
        <f t="shared" si="53"/>
        <v>-1</v>
      </c>
      <c r="AN49">
        <f t="shared" si="53"/>
        <v>-12</v>
      </c>
      <c r="AO49">
        <f t="shared" si="53"/>
        <v>-3</v>
      </c>
      <c r="AP49">
        <f t="shared" si="53"/>
        <v>-1</v>
      </c>
      <c r="AQ49">
        <f t="shared" si="53"/>
        <v>-2</v>
      </c>
      <c r="AR49" s="65"/>
      <c r="BE49" s="126" t="s">
        <v>71</v>
      </c>
      <c r="BF49" s="130">
        <v>2.8769999999999998</v>
      </c>
      <c r="BG49" s="125"/>
      <c r="BH49" s="125"/>
      <c r="BI49" s="125"/>
      <c r="BJ49" s="125"/>
      <c r="BL49" s="133" t="s">
        <v>71</v>
      </c>
      <c r="BM49" s="135">
        <v>4.1970000000000001</v>
      </c>
      <c r="BN49" s="134"/>
      <c r="BO49" s="134"/>
      <c r="BP49" s="134"/>
      <c r="BQ49" s="134"/>
      <c r="BS49" s="133" t="s">
        <v>71</v>
      </c>
      <c r="BT49" s="135">
        <v>2.02</v>
      </c>
      <c r="BU49" s="134"/>
      <c r="BV49" s="134"/>
      <c r="BW49" s="134"/>
      <c r="BX49" s="134"/>
    </row>
    <row r="50" spans="2:87" x14ac:dyDescent="0.25">
      <c r="B50" s="4" t="s">
        <v>17</v>
      </c>
      <c r="C50" s="46">
        <v>46</v>
      </c>
      <c r="D50" s="66">
        <v>32</v>
      </c>
      <c r="E50" s="66">
        <v>22</v>
      </c>
      <c r="F50" s="66">
        <v>20</v>
      </c>
      <c r="G50" s="66">
        <v>25</v>
      </c>
      <c r="H50" s="66">
        <v>26</v>
      </c>
      <c r="I50" s="66">
        <v>49</v>
      </c>
      <c r="J50" s="66">
        <v>31</v>
      </c>
      <c r="K50" s="66">
        <v>31</v>
      </c>
      <c r="L50" s="66">
        <v>40</v>
      </c>
      <c r="M50" s="66">
        <v>32</v>
      </c>
      <c r="N50" s="66">
        <v>54</v>
      </c>
      <c r="O50" s="66">
        <v>34</v>
      </c>
      <c r="P50" s="66">
        <v>42</v>
      </c>
      <c r="Q50" s="66">
        <v>40</v>
      </c>
      <c r="R50" s="66">
        <v>35</v>
      </c>
      <c r="S50" s="66">
        <v>38</v>
      </c>
      <c r="T50" s="66">
        <v>31</v>
      </c>
      <c r="U50" s="66">
        <v>35</v>
      </c>
      <c r="V50" s="66">
        <v>32</v>
      </c>
      <c r="X50">
        <f>C50-C44</f>
        <v>5</v>
      </c>
      <c r="Y50">
        <f t="shared" ref="Y50:AQ50" si="54">D50-D44</f>
        <v>3</v>
      </c>
      <c r="Z50">
        <f t="shared" si="54"/>
        <v>-6</v>
      </c>
      <c r="AA50">
        <f t="shared" si="54"/>
        <v>-4</v>
      </c>
      <c r="AB50">
        <f t="shared" si="54"/>
        <v>4</v>
      </c>
      <c r="AC50">
        <f t="shared" si="54"/>
        <v>4</v>
      </c>
      <c r="AD50">
        <f t="shared" si="54"/>
        <v>8</v>
      </c>
      <c r="AE50">
        <f t="shared" si="54"/>
        <v>2</v>
      </c>
      <c r="AF50">
        <f t="shared" si="54"/>
        <v>2</v>
      </c>
      <c r="AG50">
        <f t="shared" si="54"/>
        <v>-1</v>
      </c>
      <c r="AH50">
        <f t="shared" si="54"/>
        <v>1</v>
      </c>
      <c r="AI50">
        <f t="shared" si="54"/>
        <v>4</v>
      </c>
      <c r="AJ50">
        <f t="shared" si="54"/>
        <v>2</v>
      </c>
      <c r="AK50">
        <f t="shared" si="54"/>
        <v>-6</v>
      </c>
      <c r="AL50">
        <f t="shared" si="54"/>
        <v>-1</v>
      </c>
      <c r="AM50">
        <f t="shared" si="54"/>
        <v>1</v>
      </c>
      <c r="AN50">
        <f t="shared" si="54"/>
        <v>-4</v>
      </c>
      <c r="AO50">
        <f t="shared" si="54"/>
        <v>-6</v>
      </c>
      <c r="AP50">
        <f t="shared" si="54"/>
        <v>1</v>
      </c>
      <c r="AQ50">
        <f t="shared" si="54"/>
        <v>-2</v>
      </c>
      <c r="AR50" s="65"/>
      <c r="BE50" s="131" t="s">
        <v>89</v>
      </c>
      <c r="BF50" s="132">
        <v>3.7999999999999999E-2</v>
      </c>
      <c r="BG50" s="125"/>
      <c r="BH50" s="125"/>
      <c r="BI50" s="125"/>
      <c r="BJ50" s="125"/>
      <c r="BL50" s="136" t="s">
        <v>89</v>
      </c>
      <c r="BM50" s="132">
        <v>2.3999999999999998E-3</v>
      </c>
      <c r="BN50" s="134"/>
      <c r="BO50" s="134"/>
      <c r="BP50" s="134"/>
      <c r="BQ50" s="134"/>
      <c r="BS50" s="127" t="s">
        <v>89</v>
      </c>
      <c r="BT50" s="129">
        <v>0.11070000000000001</v>
      </c>
      <c r="BU50" s="134"/>
      <c r="BV50" s="134"/>
      <c r="BW50" s="134"/>
      <c r="BX50" s="134"/>
    </row>
    <row r="51" spans="2:87" x14ac:dyDescent="0.25">
      <c r="B51" s="4" t="s">
        <v>18</v>
      </c>
      <c r="C51" s="46">
        <v>38</v>
      </c>
      <c r="D51" s="66">
        <v>33</v>
      </c>
      <c r="E51" s="66">
        <v>21</v>
      </c>
      <c r="F51" s="66">
        <v>19</v>
      </c>
      <c r="G51" s="66">
        <v>36</v>
      </c>
      <c r="H51" s="66">
        <v>25</v>
      </c>
      <c r="I51" s="66">
        <v>39</v>
      </c>
      <c r="J51" s="66">
        <v>30</v>
      </c>
      <c r="K51" s="66">
        <v>30</v>
      </c>
      <c r="L51" s="66">
        <v>38</v>
      </c>
      <c r="M51" s="66">
        <v>31</v>
      </c>
      <c r="N51" s="66">
        <v>42</v>
      </c>
      <c r="O51" s="66">
        <v>32</v>
      </c>
      <c r="P51" s="66">
        <v>42</v>
      </c>
      <c r="Q51" s="66">
        <v>39</v>
      </c>
      <c r="R51" s="66">
        <v>33</v>
      </c>
      <c r="S51" s="66">
        <v>33</v>
      </c>
      <c r="T51" s="66">
        <v>30</v>
      </c>
      <c r="U51" s="66">
        <v>33</v>
      </c>
      <c r="V51" s="66">
        <v>31</v>
      </c>
      <c r="X51">
        <f>C51-C44</f>
        <v>-3</v>
      </c>
      <c r="Y51">
        <f t="shared" ref="Y51:AQ51" si="55">D51-D44</f>
        <v>4</v>
      </c>
      <c r="Z51">
        <f t="shared" si="55"/>
        <v>-7</v>
      </c>
      <c r="AA51">
        <f t="shared" si="55"/>
        <v>-5</v>
      </c>
      <c r="AB51">
        <f t="shared" si="55"/>
        <v>15</v>
      </c>
      <c r="AC51">
        <f t="shared" si="55"/>
        <v>3</v>
      </c>
      <c r="AD51">
        <f t="shared" si="55"/>
        <v>-2</v>
      </c>
      <c r="AE51">
        <f t="shared" si="55"/>
        <v>1</v>
      </c>
      <c r="AF51">
        <f t="shared" si="55"/>
        <v>1</v>
      </c>
      <c r="AG51">
        <f t="shared" si="55"/>
        <v>-3</v>
      </c>
      <c r="AH51">
        <f t="shared" si="55"/>
        <v>0</v>
      </c>
      <c r="AI51">
        <f t="shared" si="55"/>
        <v>-8</v>
      </c>
      <c r="AJ51">
        <f t="shared" si="55"/>
        <v>0</v>
      </c>
      <c r="AK51">
        <f t="shared" si="55"/>
        <v>-6</v>
      </c>
      <c r="AL51">
        <f t="shared" si="55"/>
        <v>-2</v>
      </c>
      <c r="AM51">
        <f t="shared" si="55"/>
        <v>-1</v>
      </c>
      <c r="AN51">
        <f t="shared" si="55"/>
        <v>-9</v>
      </c>
      <c r="AO51">
        <f t="shared" si="55"/>
        <v>-7</v>
      </c>
      <c r="AP51">
        <f t="shared" si="55"/>
        <v>-1</v>
      </c>
      <c r="AQ51">
        <f t="shared" si="55"/>
        <v>-3</v>
      </c>
      <c r="AR51" s="65"/>
      <c r="BE51" s="131" t="s">
        <v>133</v>
      </c>
      <c r="BF51" s="132" t="s">
        <v>179</v>
      </c>
      <c r="BG51" s="125"/>
      <c r="BH51" s="125"/>
      <c r="BI51" s="125"/>
      <c r="BJ51" s="125"/>
      <c r="BL51" s="136" t="s">
        <v>133</v>
      </c>
      <c r="BM51" s="132" t="s">
        <v>152</v>
      </c>
      <c r="BN51" s="134"/>
      <c r="BO51" s="134"/>
      <c r="BP51" s="134"/>
      <c r="BQ51" s="134"/>
      <c r="BS51" s="127" t="s">
        <v>133</v>
      </c>
      <c r="BT51" s="129" t="s">
        <v>134</v>
      </c>
      <c r="BU51" s="134"/>
      <c r="BV51" s="134"/>
      <c r="BW51" s="134"/>
      <c r="BX51" s="134"/>
    </row>
    <row r="52" spans="2:87" x14ac:dyDescent="0.25">
      <c r="B52" s="4" t="s">
        <v>19</v>
      </c>
      <c r="C52" s="46">
        <v>37</v>
      </c>
      <c r="D52" s="66">
        <v>30</v>
      </c>
      <c r="E52" s="66">
        <v>20</v>
      </c>
      <c r="F52" s="66">
        <v>18</v>
      </c>
      <c r="G52" s="66">
        <v>37</v>
      </c>
      <c r="H52" s="66">
        <v>24</v>
      </c>
      <c r="I52" s="66">
        <v>36</v>
      </c>
      <c r="J52" s="66">
        <v>29</v>
      </c>
      <c r="K52" s="66">
        <v>29</v>
      </c>
      <c r="L52" s="66">
        <v>38</v>
      </c>
      <c r="M52" s="66">
        <v>30</v>
      </c>
      <c r="N52" s="66">
        <v>38</v>
      </c>
      <c r="O52" s="66">
        <v>30</v>
      </c>
      <c r="P52" s="66">
        <v>38</v>
      </c>
      <c r="Q52" s="66">
        <v>39</v>
      </c>
      <c r="R52" s="66">
        <v>32</v>
      </c>
      <c r="S52" s="66">
        <v>35</v>
      </c>
      <c r="T52" s="66">
        <v>32</v>
      </c>
      <c r="U52" s="66">
        <v>31</v>
      </c>
      <c r="V52" s="66">
        <v>30</v>
      </c>
      <c r="X52">
        <f>C52-C44</f>
        <v>-4</v>
      </c>
      <c r="Y52">
        <f t="shared" ref="Y52:AQ52" si="56">D52-D44</f>
        <v>1</v>
      </c>
      <c r="Z52">
        <f t="shared" si="56"/>
        <v>-8</v>
      </c>
      <c r="AA52">
        <f t="shared" si="56"/>
        <v>-6</v>
      </c>
      <c r="AB52">
        <f t="shared" si="56"/>
        <v>16</v>
      </c>
      <c r="AC52">
        <f t="shared" si="56"/>
        <v>2</v>
      </c>
      <c r="AD52">
        <f t="shared" si="56"/>
        <v>-5</v>
      </c>
      <c r="AE52">
        <f t="shared" si="56"/>
        <v>0</v>
      </c>
      <c r="AF52">
        <f t="shared" si="56"/>
        <v>0</v>
      </c>
      <c r="AG52">
        <f t="shared" si="56"/>
        <v>-3</v>
      </c>
      <c r="AH52">
        <f t="shared" si="56"/>
        <v>-1</v>
      </c>
      <c r="AI52">
        <f t="shared" si="56"/>
        <v>-12</v>
      </c>
      <c r="AJ52">
        <f t="shared" si="56"/>
        <v>-2</v>
      </c>
      <c r="AK52">
        <f t="shared" si="56"/>
        <v>-10</v>
      </c>
      <c r="AL52">
        <f t="shared" si="56"/>
        <v>-2</v>
      </c>
      <c r="AM52">
        <f t="shared" si="56"/>
        <v>-2</v>
      </c>
      <c r="AN52">
        <f t="shared" si="56"/>
        <v>-7</v>
      </c>
      <c r="AO52">
        <f t="shared" si="56"/>
        <v>-5</v>
      </c>
      <c r="AP52">
        <f t="shared" si="56"/>
        <v>-3</v>
      </c>
      <c r="AQ52">
        <f t="shared" si="56"/>
        <v>-4</v>
      </c>
      <c r="AR52" s="65"/>
      <c r="BE52" s="131" t="s">
        <v>258</v>
      </c>
      <c r="BF52" s="132" t="s">
        <v>101</v>
      </c>
      <c r="BG52" s="125"/>
      <c r="BH52" s="125"/>
      <c r="BI52" s="125"/>
      <c r="BJ52" s="125"/>
      <c r="BL52" s="136" t="s">
        <v>258</v>
      </c>
      <c r="BM52" s="132" t="s">
        <v>101</v>
      </c>
      <c r="BN52" s="134"/>
      <c r="BO52" s="134"/>
      <c r="BP52" s="134"/>
      <c r="BQ52" s="134"/>
      <c r="BS52" s="127" t="s">
        <v>258</v>
      </c>
      <c r="BT52" s="129" t="s">
        <v>136</v>
      </c>
      <c r="BU52" s="134"/>
      <c r="BV52" s="134"/>
      <c r="BW52" s="134"/>
      <c r="BX52" s="134"/>
    </row>
    <row r="53" spans="2:87" x14ac:dyDescent="0.25">
      <c r="B53" s="4" t="s">
        <v>20</v>
      </c>
      <c r="C53" s="46">
        <v>36</v>
      </c>
      <c r="D53" s="66">
        <v>29</v>
      </c>
      <c r="E53" s="66">
        <v>25</v>
      </c>
      <c r="F53" s="66">
        <v>19</v>
      </c>
      <c r="G53" s="66">
        <v>35</v>
      </c>
      <c r="H53" s="66">
        <v>22</v>
      </c>
      <c r="I53" s="66">
        <v>41</v>
      </c>
      <c r="J53" s="66">
        <v>30</v>
      </c>
      <c r="K53" s="66">
        <v>30</v>
      </c>
      <c r="L53" s="66">
        <v>39</v>
      </c>
      <c r="M53" s="66">
        <v>31</v>
      </c>
      <c r="N53" s="66">
        <v>43</v>
      </c>
      <c r="O53" s="66">
        <v>32</v>
      </c>
      <c r="P53" s="66">
        <v>41</v>
      </c>
      <c r="Q53" s="66">
        <v>37</v>
      </c>
      <c r="R53" s="66">
        <v>33</v>
      </c>
      <c r="S53" s="66">
        <v>38</v>
      </c>
      <c r="T53" s="66">
        <v>29</v>
      </c>
      <c r="U53" s="66">
        <v>33</v>
      </c>
      <c r="V53" s="66">
        <v>31</v>
      </c>
      <c r="X53">
        <f>C53-C44</f>
        <v>-5</v>
      </c>
      <c r="Y53">
        <f t="shared" ref="Y53:AQ53" si="57">D53-D44</f>
        <v>0</v>
      </c>
      <c r="Z53">
        <f t="shared" si="57"/>
        <v>-3</v>
      </c>
      <c r="AA53">
        <f t="shared" si="57"/>
        <v>-5</v>
      </c>
      <c r="AB53">
        <f t="shared" si="57"/>
        <v>14</v>
      </c>
      <c r="AC53">
        <f t="shared" si="57"/>
        <v>0</v>
      </c>
      <c r="AD53">
        <f t="shared" si="57"/>
        <v>0</v>
      </c>
      <c r="AE53">
        <f t="shared" si="57"/>
        <v>1</v>
      </c>
      <c r="AF53">
        <f t="shared" si="57"/>
        <v>1</v>
      </c>
      <c r="AG53">
        <f t="shared" si="57"/>
        <v>-2</v>
      </c>
      <c r="AH53">
        <f t="shared" si="57"/>
        <v>0</v>
      </c>
      <c r="AI53">
        <f t="shared" si="57"/>
        <v>-7</v>
      </c>
      <c r="AJ53">
        <f t="shared" si="57"/>
        <v>0</v>
      </c>
      <c r="AK53">
        <f t="shared" si="57"/>
        <v>-7</v>
      </c>
      <c r="AL53">
        <f t="shared" si="57"/>
        <v>-4</v>
      </c>
      <c r="AM53">
        <f t="shared" si="57"/>
        <v>-1</v>
      </c>
      <c r="AN53">
        <f t="shared" si="57"/>
        <v>-4</v>
      </c>
      <c r="AO53">
        <f t="shared" si="57"/>
        <v>-8</v>
      </c>
      <c r="AP53">
        <f t="shared" si="57"/>
        <v>-1</v>
      </c>
      <c r="AQ53">
        <f t="shared" si="57"/>
        <v>-3</v>
      </c>
      <c r="AR53" s="65"/>
      <c r="BE53" s="126" t="s">
        <v>259</v>
      </c>
      <c r="BF53" s="130">
        <v>0.36930000000000002</v>
      </c>
      <c r="BG53" s="125"/>
      <c r="BH53" s="125"/>
      <c r="BI53" s="125"/>
      <c r="BJ53" s="125"/>
      <c r="BL53" s="133" t="s">
        <v>259</v>
      </c>
      <c r="BM53" s="135">
        <v>0.5121</v>
      </c>
      <c r="BN53" s="134"/>
      <c r="BO53" s="134"/>
      <c r="BP53" s="134"/>
      <c r="BQ53" s="134"/>
      <c r="BS53" s="133" t="s">
        <v>259</v>
      </c>
      <c r="BT53" s="135">
        <v>0.38550000000000001</v>
      </c>
      <c r="BU53" s="134"/>
      <c r="BV53" s="134"/>
      <c r="BW53" s="134"/>
      <c r="BX53" s="134"/>
    </row>
    <row r="54" spans="2:87" x14ac:dyDescent="0.25">
      <c r="B54" s="23" t="s">
        <v>84</v>
      </c>
      <c r="C54" s="45">
        <f>C44-C53</f>
        <v>5</v>
      </c>
      <c r="D54" s="45">
        <f t="shared" ref="D54:V54" si="58">D44-D53</f>
        <v>0</v>
      </c>
      <c r="E54" s="45">
        <f t="shared" si="58"/>
        <v>3</v>
      </c>
      <c r="F54" s="45">
        <f t="shared" si="58"/>
        <v>5</v>
      </c>
      <c r="G54" s="45">
        <f t="shared" si="58"/>
        <v>-14</v>
      </c>
      <c r="H54" s="45">
        <f t="shared" si="58"/>
        <v>0</v>
      </c>
      <c r="I54" s="45">
        <f t="shared" si="58"/>
        <v>0</v>
      </c>
      <c r="J54" s="45">
        <f t="shared" si="58"/>
        <v>-1</v>
      </c>
      <c r="K54" s="45">
        <f t="shared" si="58"/>
        <v>-1</v>
      </c>
      <c r="L54" s="45">
        <f t="shared" si="58"/>
        <v>2</v>
      </c>
      <c r="M54" s="45">
        <f t="shared" si="58"/>
        <v>0</v>
      </c>
      <c r="N54" s="45">
        <f t="shared" si="58"/>
        <v>7</v>
      </c>
      <c r="O54" s="45">
        <f t="shared" si="58"/>
        <v>0</v>
      </c>
      <c r="P54" s="45">
        <f t="shared" si="58"/>
        <v>7</v>
      </c>
      <c r="Q54" s="45">
        <f t="shared" si="58"/>
        <v>4</v>
      </c>
      <c r="R54" s="45">
        <f t="shared" si="58"/>
        <v>1</v>
      </c>
      <c r="S54" s="45">
        <f t="shared" si="58"/>
        <v>4</v>
      </c>
      <c r="T54" s="45">
        <f t="shared" si="58"/>
        <v>8</v>
      </c>
      <c r="U54" s="45">
        <f t="shared" si="58"/>
        <v>1</v>
      </c>
      <c r="V54" s="61">
        <f t="shared" si="58"/>
        <v>3</v>
      </c>
      <c r="W54" s="43"/>
      <c r="AP54" s="65"/>
      <c r="AQ54" s="65"/>
      <c r="AR54" s="65"/>
      <c r="BE54" s="126" t="s">
        <v>260</v>
      </c>
      <c r="BF54" s="130">
        <v>0.13150000000000001</v>
      </c>
      <c r="BG54" s="125"/>
      <c r="BH54" s="125"/>
      <c r="BI54" s="125"/>
      <c r="BJ54" s="125"/>
      <c r="BL54" s="133" t="s">
        <v>260</v>
      </c>
      <c r="BM54" s="135">
        <v>0.18090000000000001</v>
      </c>
      <c r="BN54" s="134"/>
      <c r="BO54" s="134"/>
      <c r="BP54" s="134"/>
      <c r="BQ54" s="134"/>
      <c r="BS54" s="133" t="s">
        <v>260</v>
      </c>
      <c r="BT54" s="135">
        <v>9.6119999999999997E-2</v>
      </c>
      <c r="BU54" s="134"/>
      <c r="BV54" s="134"/>
      <c r="BW54" s="134"/>
      <c r="BX54" s="134"/>
    </row>
    <row r="55" spans="2:87" x14ac:dyDescent="0.25">
      <c r="B55" s="23" t="s">
        <v>85</v>
      </c>
      <c r="C55" s="36">
        <f>C53-C44</f>
        <v>-5</v>
      </c>
      <c r="D55" s="36">
        <f t="shared" ref="D55:V55" si="59">D53-D44</f>
        <v>0</v>
      </c>
      <c r="E55" s="36">
        <f t="shared" si="59"/>
        <v>-3</v>
      </c>
      <c r="F55" s="36">
        <f t="shared" si="59"/>
        <v>-5</v>
      </c>
      <c r="G55" s="36">
        <f t="shared" si="59"/>
        <v>14</v>
      </c>
      <c r="H55" s="36">
        <f t="shared" si="59"/>
        <v>0</v>
      </c>
      <c r="I55" s="36">
        <f t="shared" si="59"/>
        <v>0</v>
      </c>
      <c r="J55" s="36">
        <f t="shared" si="59"/>
        <v>1</v>
      </c>
      <c r="K55" s="36">
        <f t="shared" si="59"/>
        <v>1</v>
      </c>
      <c r="L55" s="36">
        <f t="shared" si="59"/>
        <v>-2</v>
      </c>
      <c r="M55" s="36">
        <f t="shared" si="59"/>
        <v>0</v>
      </c>
      <c r="N55" s="36">
        <f t="shared" si="59"/>
        <v>-7</v>
      </c>
      <c r="O55" s="36">
        <f t="shared" si="59"/>
        <v>0</v>
      </c>
      <c r="P55" s="36">
        <f t="shared" si="59"/>
        <v>-7</v>
      </c>
      <c r="Q55" s="36">
        <f t="shared" si="59"/>
        <v>-4</v>
      </c>
      <c r="R55" s="36">
        <f t="shared" si="59"/>
        <v>-1</v>
      </c>
      <c r="S55" s="36">
        <f t="shared" si="59"/>
        <v>-4</v>
      </c>
      <c r="T55" s="36">
        <f t="shared" si="59"/>
        <v>-8</v>
      </c>
      <c r="U55" s="36">
        <f t="shared" si="59"/>
        <v>-1</v>
      </c>
      <c r="V55" s="42">
        <f t="shared" si="59"/>
        <v>-3</v>
      </c>
      <c r="W55" s="43"/>
      <c r="AP55" s="65"/>
      <c r="AQ55" s="65"/>
      <c r="AR55" s="65"/>
      <c r="BE55" s="126"/>
      <c r="BF55" s="130"/>
      <c r="BG55" s="125"/>
      <c r="BH55" s="125"/>
      <c r="BI55" s="125"/>
      <c r="BJ55" s="125"/>
      <c r="BL55" s="133"/>
      <c r="BM55" s="135"/>
      <c r="BN55" s="134"/>
      <c r="BO55" s="134"/>
      <c r="BP55" s="134"/>
      <c r="BQ55" s="134"/>
      <c r="BS55" s="133"/>
      <c r="BT55" s="135"/>
      <c r="BU55" s="134"/>
      <c r="BV55" s="134"/>
      <c r="BW55" s="134"/>
      <c r="BX55" s="134"/>
    </row>
    <row r="56" spans="2:87" x14ac:dyDescent="0.25">
      <c r="AP56" s="65"/>
      <c r="AQ56" s="65"/>
      <c r="AR56" s="65"/>
      <c r="BE56" s="126" t="s">
        <v>261</v>
      </c>
      <c r="BF56" s="130"/>
      <c r="BG56" s="125"/>
      <c r="BH56" s="125"/>
      <c r="BI56" s="125"/>
      <c r="BJ56" s="125"/>
      <c r="BL56" s="133" t="s">
        <v>261</v>
      </c>
      <c r="BM56" s="135"/>
      <c r="BN56" s="134"/>
      <c r="BO56" s="134"/>
      <c r="BP56" s="134"/>
      <c r="BQ56" s="134"/>
      <c r="BS56" s="133" t="s">
        <v>261</v>
      </c>
      <c r="BT56" s="135"/>
      <c r="BU56" s="134"/>
      <c r="BV56" s="134"/>
      <c r="BW56" s="134"/>
      <c r="BX56" s="134"/>
    </row>
    <row r="57" spans="2:87" x14ac:dyDescent="0.25">
      <c r="AP57" s="65"/>
      <c r="AQ57" s="65"/>
      <c r="AR57" s="65"/>
      <c r="BE57" s="126" t="s">
        <v>71</v>
      </c>
      <c r="BF57" s="130">
        <v>138.5</v>
      </c>
      <c r="BG57" s="125"/>
      <c r="BH57" s="125"/>
      <c r="BI57" s="125"/>
      <c r="BJ57" s="125"/>
      <c r="BL57" s="133" t="s">
        <v>71</v>
      </c>
      <c r="BM57" s="135">
        <v>64.66</v>
      </c>
      <c r="BN57" s="134"/>
      <c r="BO57" s="134"/>
      <c r="BP57" s="134"/>
      <c r="BQ57" s="134"/>
      <c r="BS57" s="133" t="s">
        <v>71</v>
      </c>
      <c r="BT57" s="135">
        <v>53.91</v>
      </c>
      <c r="BU57" s="134"/>
      <c r="BV57" s="134"/>
      <c r="BW57" s="134"/>
      <c r="BX57" s="134"/>
    </row>
    <row r="58" spans="2:87" s="74" customFormat="1" ht="18.75" x14ac:dyDescent="0.3">
      <c r="C58" s="75" t="s">
        <v>122</v>
      </c>
      <c r="AP58" s="76"/>
      <c r="AQ58" s="76"/>
      <c r="AR58" s="76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E58" s="126" t="s">
        <v>89</v>
      </c>
      <c r="BF58" s="130" t="s">
        <v>262</v>
      </c>
      <c r="BG58" s="125"/>
      <c r="BH58" s="125"/>
      <c r="BI58" s="125"/>
      <c r="BJ58" s="125"/>
      <c r="BK58"/>
      <c r="BL58" s="133" t="s">
        <v>89</v>
      </c>
      <c r="BM58" s="135" t="s">
        <v>262</v>
      </c>
      <c r="BN58" s="134"/>
      <c r="BO58" s="134"/>
      <c r="BP58" s="134"/>
      <c r="BQ58" s="134"/>
      <c r="BR58"/>
      <c r="BS58" s="133" t="s">
        <v>89</v>
      </c>
      <c r="BT58" s="135" t="s">
        <v>262</v>
      </c>
      <c r="BU58" s="134"/>
      <c r="BV58" s="134"/>
      <c r="BW58" s="134"/>
      <c r="BX58" s="134"/>
      <c r="BY58"/>
      <c r="BZ58" s="77"/>
      <c r="CA58" s="77"/>
      <c r="CI58" s="122"/>
    </row>
    <row r="59" spans="2:87" s="78" customFormat="1" x14ac:dyDescent="0.25">
      <c r="AP59" s="79"/>
      <c r="AQ59" s="79"/>
      <c r="AR59" s="79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E59" s="126" t="s">
        <v>133</v>
      </c>
      <c r="BF59" s="130" t="s">
        <v>183</v>
      </c>
      <c r="BG59" s="125"/>
      <c r="BH59" s="125"/>
      <c r="BI59" s="125"/>
      <c r="BJ59" s="125"/>
      <c r="BK59"/>
      <c r="BL59" s="133" t="s">
        <v>133</v>
      </c>
      <c r="BM59" s="135" t="s">
        <v>183</v>
      </c>
      <c r="BN59" s="134"/>
      <c r="BO59" s="134"/>
      <c r="BP59" s="134"/>
      <c r="BQ59" s="134"/>
      <c r="BR59"/>
      <c r="BS59" s="133" t="s">
        <v>133</v>
      </c>
      <c r="BT59" s="135" t="s">
        <v>183</v>
      </c>
      <c r="BU59" s="134"/>
      <c r="BV59" s="134"/>
      <c r="BW59" s="134"/>
      <c r="BX59" s="134"/>
      <c r="BY59"/>
      <c r="BZ59" s="80"/>
      <c r="CA59" s="80"/>
      <c r="CI59" s="123"/>
    </row>
    <row r="60" spans="2:87" s="78" customFormat="1" x14ac:dyDescent="0.25">
      <c r="AP60" s="79"/>
      <c r="AQ60" s="79"/>
      <c r="AR60" s="79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E60" s="126" t="s">
        <v>263</v>
      </c>
      <c r="BF60" s="130" t="s">
        <v>101</v>
      </c>
      <c r="BG60" s="125"/>
      <c r="BH60" s="125"/>
      <c r="BI60" s="125"/>
      <c r="BJ60" s="125"/>
      <c r="BK60"/>
      <c r="BL60" s="133" t="s">
        <v>263</v>
      </c>
      <c r="BM60" s="135" t="s">
        <v>101</v>
      </c>
      <c r="BN60" s="134"/>
      <c r="BO60" s="134"/>
      <c r="BP60" s="134"/>
      <c r="BQ60" s="134"/>
      <c r="BR60"/>
      <c r="BS60" s="133" t="s">
        <v>263</v>
      </c>
      <c r="BT60" s="135" t="s">
        <v>101</v>
      </c>
      <c r="BU60" s="134"/>
      <c r="BV60" s="134"/>
      <c r="BW60" s="134"/>
      <c r="BX60" s="134"/>
      <c r="BY60"/>
      <c r="BZ60" s="80"/>
      <c r="CA60" s="80"/>
      <c r="CI60" s="123"/>
    </row>
    <row r="61" spans="2:87" s="78" customFormat="1" ht="18.75" x14ac:dyDescent="0.3">
      <c r="C61" s="24" t="s">
        <v>122</v>
      </c>
      <c r="AP61" s="79"/>
      <c r="AQ61" s="79"/>
      <c r="AR61" s="79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E61" s="126" t="s">
        <v>260</v>
      </c>
      <c r="BF61" s="130">
        <v>0.9304</v>
      </c>
      <c r="BG61" s="125"/>
      <c r="BH61" s="125"/>
      <c r="BI61" s="125"/>
      <c r="BJ61" s="125"/>
      <c r="BK61"/>
      <c r="BL61" s="133" t="s">
        <v>260</v>
      </c>
      <c r="BM61" s="135">
        <v>0.85470000000000002</v>
      </c>
      <c r="BN61" s="134"/>
      <c r="BO61" s="134"/>
      <c r="BP61" s="134"/>
      <c r="BQ61" s="134"/>
      <c r="BR61"/>
      <c r="BS61" s="133" t="s">
        <v>260</v>
      </c>
      <c r="BT61" s="135">
        <v>0.84409999999999996</v>
      </c>
      <c r="BU61" s="134"/>
      <c r="BV61" s="134"/>
      <c r="BW61" s="134"/>
      <c r="BX61" s="134"/>
      <c r="BY61"/>
      <c r="BZ61" s="80"/>
      <c r="CA61" s="80"/>
      <c r="CI61" s="123"/>
    </row>
    <row r="62" spans="2:87" s="78" customFormat="1" x14ac:dyDescent="0.25">
      <c r="B62" s="81"/>
      <c r="C62" s="82" t="s">
        <v>29</v>
      </c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3"/>
      <c r="X62" s="117"/>
      <c r="Y62" s="117" t="s">
        <v>238</v>
      </c>
      <c r="Z62" s="21"/>
      <c r="AA62" s="21"/>
      <c r="AB62" s="21"/>
      <c r="AC62" s="21"/>
      <c r="AD62" s="21"/>
      <c r="AE62" s="21"/>
      <c r="AP62" s="79"/>
      <c r="AQ62" s="79"/>
      <c r="AR62" s="79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E62" s="126"/>
      <c r="BF62" s="130"/>
      <c r="BG62" s="125"/>
      <c r="BH62" s="125"/>
      <c r="BI62" s="125"/>
      <c r="BJ62" s="125"/>
      <c r="BK62"/>
      <c r="BL62" s="133"/>
      <c r="BM62" s="135"/>
      <c r="BN62" s="134"/>
      <c r="BO62" s="134"/>
      <c r="BP62" s="134"/>
      <c r="BQ62" s="134"/>
      <c r="BR62"/>
      <c r="BS62" s="133"/>
      <c r="BT62" s="135"/>
      <c r="BU62" s="134"/>
      <c r="BV62" s="134"/>
      <c r="BW62" s="134"/>
      <c r="BX62" s="134"/>
      <c r="BY62"/>
      <c r="BZ62" s="80"/>
      <c r="CA62" s="80"/>
      <c r="CI62" s="123"/>
    </row>
    <row r="63" spans="2:87" s="78" customFormat="1" x14ac:dyDescent="0.25">
      <c r="B63" s="84" t="s">
        <v>0</v>
      </c>
      <c r="C63" s="85">
        <v>1</v>
      </c>
      <c r="D63" s="85">
        <v>2</v>
      </c>
      <c r="E63" s="85">
        <v>3</v>
      </c>
      <c r="F63" s="85">
        <v>4</v>
      </c>
      <c r="G63" s="86">
        <v>5</v>
      </c>
      <c r="H63" s="85">
        <v>6</v>
      </c>
      <c r="I63" s="85">
        <v>7</v>
      </c>
      <c r="J63" s="85">
        <v>8</v>
      </c>
      <c r="K63" s="85">
        <v>9</v>
      </c>
      <c r="L63" s="85">
        <v>10</v>
      </c>
      <c r="M63" s="85">
        <v>11</v>
      </c>
      <c r="N63" s="85">
        <v>12</v>
      </c>
      <c r="O63" s="85">
        <v>13</v>
      </c>
      <c r="P63" s="85">
        <v>14</v>
      </c>
      <c r="Q63" s="85">
        <v>15</v>
      </c>
      <c r="R63" s="85">
        <v>16</v>
      </c>
      <c r="S63" s="85">
        <v>17</v>
      </c>
      <c r="T63" s="85">
        <v>18</v>
      </c>
      <c r="U63" s="85">
        <v>19</v>
      </c>
      <c r="V63" s="87">
        <v>20</v>
      </c>
      <c r="X63" s="11" t="s">
        <v>240</v>
      </c>
      <c r="Y63" s="11"/>
      <c r="Z63"/>
      <c r="AA63"/>
      <c r="AB63"/>
      <c r="AC63"/>
      <c r="AD63"/>
      <c r="AE63"/>
      <c r="AP63" s="79"/>
      <c r="AQ63" s="79"/>
      <c r="AR63" s="79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E63" s="126" t="s">
        <v>187</v>
      </c>
      <c r="BF63" s="130" t="s">
        <v>188</v>
      </c>
      <c r="BG63" s="125" t="s">
        <v>189</v>
      </c>
      <c r="BH63" s="125" t="s">
        <v>190</v>
      </c>
      <c r="BI63" s="125" t="s">
        <v>191</v>
      </c>
      <c r="BJ63" s="125" t="s">
        <v>89</v>
      </c>
      <c r="BK63"/>
      <c r="BL63" s="133" t="s">
        <v>187</v>
      </c>
      <c r="BM63" s="135" t="s">
        <v>188</v>
      </c>
      <c r="BN63" s="134" t="s">
        <v>189</v>
      </c>
      <c r="BO63" s="134" t="s">
        <v>190</v>
      </c>
      <c r="BP63" s="134" t="s">
        <v>191</v>
      </c>
      <c r="BQ63" s="134" t="s">
        <v>89</v>
      </c>
      <c r="BR63"/>
      <c r="BS63" s="133" t="s">
        <v>187</v>
      </c>
      <c r="BT63" s="135" t="s">
        <v>188</v>
      </c>
      <c r="BU63" s="134" t="s">
        <v>189</v>
      </c>
      <c r="BV63" s="134" t="s">
        <v>190</v>
      </c>
      <c r="BW63" s="134" t="s">
        <v>191</v>
      </c>
      <c r="BX63" s="134" t="s">
        <v>89</v>
      </c>
      <c r="BY63"/>
      <c r="BZ63" s="80"/>
      <c r="CA63" s="80"/>
      <c r="CI63" s="123"/>
    </row>
    <row r="64" spans="2:87" s="78" customFormat="1" x14ac:dyDescent="0.25">
      <c r="B64" s="81" t="s">
        <v>11</v>
      </c>
      <c r="C64" s="88">
        <v>170</v>
      </c>
      <c r="D64" s="88">
        <v>190</v>
      </c>
      <c r="E64" s="88">
        <v>140</v>
      </c>
      <c r="F64" s="88">
        <v>150</v>
      </c>
      <c r="G64" s="88">
        <v>190</v>
      </c>
      <c r="H64" s="88">
        <v>200</v>
      </c>
      <c r="I64" s="88">
        <v>210</v>
      </c>
      <c r="J64" s="88">
        <v>190</v>
      </c>
      <c r="K64" s="88">
        <v>190</v>
      </c>
      <c r="L64" s="88">
        <v>200</v>
      </c>
      <c r="M64" s="88">
        <v>205</v>
      </c>
      <c r="N64" s="88">
        <v>200</v>
      </c>
      <c r="O64" s="88">
        <v>170</v>
      </c>
      <c r="P64" s="88">
        <v>130</v>
      </c>
      <c r="Q64" s="88">
        <v>95</v>
      </c>
      <c r="R64" s="88">
        <v>140</v>
      </c>
      <c r="S64" s="88">
        <v>130</v>
      </c>
      <c r="T64" s="88">
        <v>105</v>
      </c>
      <c r="U64" s="88">
        <v>125</v>
      </c>
      <c r="V64" s="89">
        <v>120</v>
      </c>
      <c r="X64" s="113" t="s">
        <v>177</v>
      </c>
      <c r="Y64" s="113" t="s">
        <v>89</v>
      </c>
      <c r="Z64" s="113" t="s">
        <v>233</v>
      </c>
      <c r="AA64" s="113" t="s">
        <v>234</v>
      </c>
      <c r="AB64" s="113" t="s">
        <v>27</v>
      </c>
      <c r="AC64" s="113" t="s">
        <v>235</v>
      </c>
      <c r="AD64" s="113" t="s">
        <v>236</v>
      </c>
      <c r="AE64" s="113" t="s">
        <v>237</v>
      </c>
      <c r="AP64" s="79"/>
      <c r="AQ64" s="79"/>
      <c r="AR64" s="79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E64" s="133" t="s">
        <v>275</v>
      </c>
      <c r="BF64" s="130">
        <v>192.6</v>
      </c>
      <c r="BG64" s="125">
        <v>9</v>
      </c>
      <c r="BH64" s="125">
        <v>21.4</v>
      </c>
      <c r="BI64" s="125" t="s">
        <v>265</v>
      </c>
      <c r="BJ64" s="125" t="s">
        <v>266</v>
      </c>
      <c r="BK64"/>
      <c r="BL64" s="133" t="s">
        <v>282</v>
      </c>
      <c r="BM64" s="135">
        <v>271.60000000000002</v>
      </c>
      <c r="BN64" s="134">
        <v>9</v>
      </c>
      <c r="BO64" s="134">
        <v>30.18</v>
      </c>
      <c r="BP64" s="134" t="s">
        <v>279</v>
      </c>
      <c r="BQ64" s="134" t="s">
        <v>280</v>
      </c>
      <c r="BR64"/>
      <c r="BS64" s="133" t="s">
        <v>264</v>
      </c>
      <c r="BT64" s="135">
        <v>160.5</v>
      </c>
      <c r="BU64" s="134">
        <v>9</v>
      </c>
      <c r="BV64" s="134">
        <v>17.84</v>
      </c>
      <c r="BW64" s="134" t="s">
        <v>285</v>
      </c>
      <c r="BX64" s="134" t="s">
        <v>286</v>
      </c>
      <c r="BY64"/>
      <c r="BZ64" s="80"/>
      <c r="CA64" s="80"/>
      <c r="CI64" s="123"/>
    </row>
    <row r="65" spans="2:87" s="78" customFormat="1" x14ac:dyDescent="0.25">
      <c r="B65" s="81" t="s">
        <v>13</v>
      </c>
      <c r="C65" s="88">
        <v>170</v>
      </c>
      <c r="D65" s="88">
        <v>190</v>
      </c>
      <c r="E65" s="88">
        <v>140</v>
      </c>
      <c r="F65" s="88">
        <v>150</v>
      </c>
      <c r="G65" s="88">
        <v>180</v>
      </c>
      <c r="H65" s="88">
        <v>200</v>
      </c>
      <c r="I65" s="88">
        <v>210</v>
      </c>
      <c r="J65" s="88">
        <v>180</v>
      </c>
      <c r="K65" s="88">
        <v>195</v>
      </c>
      <c r="L65" s="88">
        <v>190</v>
      </c>
      <c r="M65" s="88">
        <v>200</v>
      </c>
      <c r="N65" s="88">
        <v>200</v>
      </c>
      <c r="O65" s="88">
        <v>190</v>
      </c>
      <c r="P65" s="88">
        <v>140</v>
      </c>
      <c r="Q65" s="88">
        <v>95</v>
      </c>
      <c r="R65" s="88">
        <v>140</v>
      </c>
      <c r="S65" s="88">
        <v>130</v>
      </c>
      <c r="T65" s="88">
        <v>120</v>
      </c>
      <c r="U65" s="88">
        <v>130</v>
      </c>
      <c r="V65" s="89">
        <v>125</v>
      </c>
      <c r="X65" s="113" t="s">
        <v>239</v>
      </c>
      <c r="Y65" s="113"/>
      <c r="Z65" s="116"/>
      <c r="AA65" s="116"/>
      <c r="AB65" s="116"/>
      <c r="AC65" s="116"/>
      <c r="AD65" s="116"/>
      <c r="AE65" s="116"/>
      <c r="AP65" s="79"/>
      <c r="AQ65" s="79"/>
      <c r="AR65" s="79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E65" s="133" t="s">
        <v>276</v>
      </c>
      <c r="BF65" s="130">
        <v>19565</v>
      </c>
      <c r="BG65" s="125">
        <v>19</v>
      </c>
      <c r="BH65" s="125">
        <v>1030</v>
      </c>
      <c r="BI65" s="125" t="s">
        <v>268</v>
      </c>
      <c r="BJ65" s="125" t="s">
        <v>269</v>
      </c>
      <c r="BK65"/>
      <c r="BL65" s="133" t="s">
        <v>267</v>
      </c>
      <c r="BM65" s="135">
        <v>8833</v>
      </c>
      <c r="BN65" s="134">
        <v>19</v>
      </c>
      <c r="BO65" s="134">
        <v>464.9</v>
      </c>
      <c r="BP65" s="134" t="s">
        <v>281</v>
      </c>
      <c r="BQ65" s="134" t="s">
        <v>269</v>
      </c>
      <c r="BR65"/>
      <c r="BS65" s="133" t="s">
        <v>267</v>
      </c>
      <c r="BT65" s="135">
        <v>9043</v>
      </c>
      <c r="BU65" s="134">
        <v>19</v>
      </c>
      <c r="BV65" s="134">
        <v>476</v>
      </c>
      <c r="BW65" s="134" t="s">
        <v>287</v>
      </c>
      <c r="BX65" s="134" t="s">
        <v>269</v>
      </c>
      <c r="BY65"/>
      <c r="BZ65" s="80"/>
      <c r="CA65" s="80"/>
      <c r="CI65" s="123"/>
    </row>
    <row r="66" spans="2:87" s="78" customFormat="1" x14ac:dyDescent="0.25">
      <c r="B66" s="81" t="s">
        <v>17</v>
      </c>
      <c r="C66" s="88">
        <v>175</v>
      </c>
      <c r="D66" s="88">
        <v>195</v>
      </c>
      <c r="E66" s="88">
        <v>150</v>
      </c>
      <c r="F66" s="88">
        <v>155</v>
      </c>
      <c r="G66" s="88">
        <v>190</v>
      </c>
      <c r="H66" s="88">
        <v>195</v>
      </c>
      <c r="I66" s="88">
        <v>200</v>
      </c>
      <c r="J66" s="88">
        <v>190</v>
      </c>
      <c r="K66" s="88">
        <v>195</v>
      </c>
      <c r="L66" s="88">
        <v>200</v>
      </c>
      <c r="M66" s="88">
        <v>200</v>
      </c>
      <c r="N66" s="88">
        <v>205</v>
      </c>
      <c r="O66" s="88">
        <v>190</v>
      </c>
      <c r="P66" s="88">
        <v>140</v>
      </c>
      <c r="Q66" s="88">
        <v>105</v>
      </c>
      <c r="R66" s="88">
        <v>145</v>
      </c>
      <c r="S66" s="88">
        <v>140</v>
      </c>
      <c r="T66" s="88">
        <v>125</v>
      </c>
      <c r="U66" s="88">
        <v>125</v>
      </c>
      <c r="V66" s="89">
        <v>120</v>
      </c>
      <c r="X66" s="113"/>
      <c r="Y66" s="113"/>
      <c r="Z66" s="116"/>
      <c r="AA66" s="116"/>
      <c r="AB66" s="116"/>
      <c r="AC66" s="116"/>
      <c r="AD66" s="116"/>
      <c r="AE66" s="116"/>
      <c r="AP66" s="79"/>
      <c r="AQ66" s="79"/>
      <c r="AR66" s="79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E66" s="126" t="s">
        <v>270</v>
      </c>
      <c r="BF66" s="130">
        <v>1272</v>
      </c>
      <c r="BG66" s="125">
        <v>171</v>
      </c>
      <c r="BH66" s="125">
        <v>7.4359999999999999</v>
      </c>
      <c r="BI66" s="125"/>
      <c r="BJ66" s="125"/>
      <c r="BK66"/>
      <c r="BL66" s="133" t="s">
        <v>270</v>
      </c>
      <c r="BM66" s="135">
        <v>1229</v>
      </c>
      <c r="BN66" s="134">
        <v>171</v>
      </c>
      <c r="BO66" s="134">
        <v>7.1890000000000001</v>
      </c>
      <c r="BP66" s="134"/>
      <c r="BQ66" s="134"/>
      <c r="BR66"/>
      <c r="BS66" s="133" t="s">
        <v>270</v>
      </c>
      <c r="BT66" s="135">
        <v>1510</v>
      </c>
      <c r="BU66" s="134">
        <v>171</v>
      </c>
      <c r="BV66" s="134">
        <v>8.8290000000000006</v>
      </c>
      <c r="BW66" s="134"/>
      <c r="BX66" s="134"/>
      <c r="BY66"/>
      <c r="BZ66" s="80"/>
      <c r="CA66" s="80"/>
      <c r="CI66" s="123"/>
    </row>
    <row r="67" spans="2:87" s="78" customFormat="1" x14ac:dyDescent="0.25">
      <c r="B67" s="81" t="s">
        <v>20</v>
      </c>
      <c r="C67" s="88">
        <v>175</v>
      </c>
      <c r="D67" s="88">
        <v>190</v>
      </c>
      <c r="E67" s="88">
        <v>140</v>
      </c>
      <c r="F67" s="88">
        <v>155</v>
      </c>
      <c r="G67" s="88">
        <v>185</v>
      </c>
      <c r="H67" s="88">
        <v>205</v>
      </c>
      <c r="I67" s="88">
        <v>205</v>
      </c>
      <c r="J67" s="88">
        <v>190</v>
      </c>
      <c r="K67" s="88">
        <v>195</v>
      </c>
      <c r="L67" s="88">
        <v>200</v>
      </c>
      <c r="M67" s="88">
        <v>200</v>
      </c>
      <c r="N67" s="88">
        <v>205</v>
      </c>
      <c r="O67" s="88">
        <v>190</v>
      </c>
      <c r="P67" s="88">
        <v>145</v>
      </c>
      <c r="Q67" s="88">
        <v>100</v>
      </c>
      <c r="R67" s="88">
        <v>140</v>
      </c>
      <c r="S67" s="88">
        <v>140</v>
      </c>
      <c r="T67" s="88">
        <v>100</v>
      </c>
      <c r="U67" s="88">
        <v>130</v>
      </c>
      <c r="V67" s="89">
        <v>120</v>
      </c>
      <c r="X67" s="113"/>
      <c r="Y67" s="113"/>
      <c r="Z67" s="116"/>
      <c r="AA67" s="116"/>
      <c r="AB67" s="116"/>
      <c r="AC67" s="116"/>
      <c r="AD67" s="116"/>
      <c r="AE67" s="116"/>
      <c r="AP67" s="79"/>
      <c r="AQ67" s="79"/>
      <c r="AR67" s="79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E67" s="126" t="s">
        <v>271</v>
      </c>
      <c r="BF67" s="130">
        <v>21029</v>
      </c>
      <c r="BG67" s="125">
        <v>199</v>
      </c>
      <c r="BH67" s="125"/>
      <c r="BI67" s="125"/>
      <c r="BJ67" s="125"/>
      <c r="BK67"/>
      <c r="BL67" s="133" t="s">
        <v>271</v>
      </c>
      <c r="BM67" s="135">
        <v>10334</v>
      </c>
      <c r="BN67" s="134">
        <v>199</v>
      </c>
      <c r="BO67" s="134"/>
      <c r="BP67" s="134"/>
      <c r="BQ67" s="134"/>
      <c r="BR67"/>
      <c r="BS67" s="133" t="s">
        <v>271</v>
      </c>
      <c r="BT67" s="135">
        <v>10713</v>
      </c>
      <c r="BU67" s="134">
        <v>199</v>
      </c>
      <c r="BV67" s="134"/>
      <c r="BW67" s="134"/>
      <c r="BX67" s="134"/>
      <c r="BY67"/>
      <c r="BZ67" s="80"/>
      <c r="CA67" s="80"/>
      <c r="CI67" s="123"/>
    </row>
    <row r="68" spans="2:87" s="78" customFormat="1" x14ac:dyDescent="0.25">
      <c r="B68" s="90" t="s">
        <v>123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7"/>
      <c r="X68" s="113"/>
      <c r="Y68" s="113"/>
      <c r="Z68" s="116"/>
      <c r="AA68" s="116"/>
      <c r="AB68" s="116"/>
      <c r="AC68" s="116"/>
      <c r="AD68" s="116"/>
      <c r="AE68" s="116"/>
      <c r="AP68" s="79"/>
      <c r="AQ68" s="79"/>
      <c r="AR68" s="79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E68" s="126"/>
      <c r="BF68" s="130"/>
      <c r="BG68" s="125"/>
      <c r="BH68" s="125"/>
      <c r="BI68" s="125"/>
      <c r="BJ68" s="125"/>
      <c r="BK68"/>
      <c r="BL68" s="133"/>
      <c r="BM68" s="135"/>
      <c r="BN68" s="134"/>
      <c r="BO68" s="134"/>
      <c r="BP68" s="134"/>
      <c r="BQ68" s="134"/>
      <c r="BR68"/>
      <c r="BS68" s="133"/>
      <c r="BT68" s="135"/>
      <c r="BU68" s="134"/>
      <c r="BV68" s="134"/>
      <c r="BW68" s="134"/>
      <c r="BX68" s="134"/>
      <c r="BY68"/>
      <c r="BZ68" s="80"/>
      <c r="CA68" s="80"/>
      <c r="CI68" s="123"/>
    </row>
    <row r="69" spans="2:87" s="78" customFormat="1" x14ac:dyDescent="0.25">
      <c r="B69" s="91" t="s">
        <v>124</v>
      </c>
      <c r="C69" s="80">
        <f>C65-C64</f>
        <v>0</v>
      </c>
      <c r="D69" s="80">
        <f t="shared" ref="D69:V69" si="60">D65-D64</f>
        <v>0</v>
      </c>
      <c r="E69" s="80">
        <f t="shared" si="60"/>
        <v>0</v>
      </c>
      <c r="F69" s="80">
        <f t="shared" si="60"/>
        <v>0</v>
      </c>
      <c r="G69" s="80">
        <f t="shared" si="60"/>
        <v>-10</v>
      </c>
      <c r="H69" s="80">
        <f t="shared" si="60"/>
        <v>0</v>
      </c>
      <c r="I69" s="80">
        <f t="shared" si="60"/>
        <v>0</v>
      </c>
      <c r="J69" s="80">
        <f t="shared" si="60"/>
        <v>-10</v>
      </c>
      <c r="K69" s="80">
        <f t="shared" si="60"/>
        <v>5</v>
      </c>
      <c r="L69" s="80">
        <f t="shared" si="60"/>
        <v>-10</v>
      </c>
      <c r="M69" s="80">
        <f t="shared" si="60"/>
        <v>-5</v>
      </c>
      <c r="N69" s="80">
        <f t="shared" si="60"/>
        <v>0</v>
      </c>
      <c r="O69" s="80">
        <f t="shared" si="60"/>
        <v>20</v>
      </c>
      <c r="P69" s="80">
        <f t="shared" si="60"/>
        <v>10</v>
      </c>
      <c r="Q69" s="80">
        <f t="shared" si="60"/>
        <v>0</v>
      </c>
      <c r="R69" s="80">
        <f t="shared" si="60"/>
        <v>0</v>
      </c>
      <c r="S69" s="80">
        <f t="shared" si="60"/>
        <v>0</v>
      </c>
      <c r="T69" s="80">
        <f t="shared" si="60"/>
        <v>15</v>
      </c>
      <c r="U69" s="80">
        <f t="shared" si="60"/>
        <v>5</v>
      </c>
      <c r="V69" s="80">
        <f t="shared" si="60"/>
        <v>5</v>
      </c>
      <c r="X69" s="115"/>
      <c r="Y69" s="115"/>
      <c r="Z69" s="116"/>
      <c r="AA69" s="116"/>
      <c r="AB69" s="116"/>
      <c r="AC69" s="116"/>
      <c r="AD69" s="116"/>
      <c r="AE69" s="116"/>
      <c r="AP69" s="79"/>
      <c r="AQ69" s="79"/>
      <c r="AR69" s="79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E69" s="126" t="s">
        <v>272</v>
      </c>
      <c r="BF69" s="130"/>
      <c r="BG69" s="125"/>
      <c r="BH69" s="125"/>
      <c r="BI69" s="125"/>
      <c r="BJ69" s="125"/>
      <c r="BK69"/>
      <c r="BL69" s="133" t="s">
        <v>272</v>
      </c>
      <c r="BM69" s="135"/>
      <c r="BN69" s="134"/>
      <c r="BO69" s="134"/>
      <c r="BP69" s="134"/>
      <c r="BQ69" s="134"/>
      <c r="BR69"/>
      <c r="BS69" s="133" t="s">
        <v>272</v>
      </c>
      <c r="BT69" s="135"/>
      <c r="BU69" s="134"/>
      <c r="BV69" s="134"/>
      <c r="BW69" s="134"/>
      <c r="BX69" s="134"/>
      <c r="BY69"/>
      <c r="BZ69" s="80"/>
      <c r="CA69" s="80"/>
      <c r="CI69" s="123"/>
    </row>
    <row r="70" spans="2:87" s="78" customFormat="1" x14ac:dyDescent="0.25">
      <c r="B70" s="91" t="s">
        <v>125</v>
      </c>
      <c r="C70" s="80">
        <f>C66-C64</f>
        <v>5</v>
      </c>
      <c r="D70" s="80">
        <f t="shared" ref="D70:V70" si="61">D66-D64</f>
        <v>5</v>
      </c>
      <c r="E70" s="80">
        <f t="shared" si="61"/>
        <v>10</v>
      </c>
      <c r="F70" s="80">
        <f t="shared" si="61"/>
        <v>5</v>
      </c>
      <c r="G70" s="80">
        <f t="shared" si="61"/>
        <v>0</v>
      </c>
      <c r="H70" s="80">
        <f t="shared" si="61"/>
        <v>-5</v>
      </c>
      <c r="I70" s="80">
        <f t="shared" si="61"/>
        <v>-10</v>
      </c>
      <c r="J70" s="80">
        <f t="shared" si="61"/>
        <v>0</v>
      </c>
      <c r="K70" s="80">
        <f t="shared" si="61"/>
        <v>5</v>
      </c>
      <c r="L70" s="80">
        <f t="shared" si="61"/>
        <v>0</v>
      </c>
      <c r="M70" s="80">
        <f t="shared" si="61"/>
        <v>-5</v>
      </c>
      <c r="N70" s="80">
        <f t="shared" si="61"/>
        <v>5</v>
      </c>
      <c r="O70" s="80">
        <f t="shared" si="61"/>
        <v>20</v>
      </c>
      <c r="P70" s="80">
        <f t="shared" si="61"/>
        <v>10</v>
      </c>
      <c r="Q70" s="80">
        <f t="shared" si="61"/>
        <v>10</v>
      </c>
      <c r="R70" s="80">
        <f t="shared" si="61"/>
        <v>5</v>
      </c>
      <c r="S70" s="80">
        <f t="shared" si="61"/>
        <v>10</v>
      </c>
      <c r="T70" s="80">
        <f t="shared" si="61"/>
        <v>20</v>
      </c>
      <c r="U70" s="80">
        <f t="shared" si="61"/>
        <v>0</v>
      </c>
      <c r="V70" s="80">
        <f t="shared" si="61"/>
        <v>0</v>
      </c>
      <c r="X70" s="115"/>
      <c r="Y70" s="115"/>
      <c r="Z70" s="116"/>
      <c r="AA70" s="116"/>
      <c r="AB70" s="116"/>
      <c r="AC70" s="116"/>
      <c r="AD70" s="116"/>
      <c r="AE70" s="116"/>
      <c r="AP70" s="79"/>
      <c r="AQ70" s="79"/>
      <c r="AR70" s="79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E70" s="133" t="s">
        <v>277</v>
      </c>
      <c r="BF70" s="130">
        <v>10</v>
      </c>
      <c r="BG70" s="125"/>
      <c r="BH70" s="125"/>
      <c r="BI70" s="125"/>
      <c r="BJ70" s="125"/>
      <c r="BK70"/>
      <c r="BL70" s="133" t="s">
        <v>283</v>
      </c>
      <c r="BM70" s="135">
        <v>10</v>
      </c>
      <c r="BN70" s="134"/>
      <c r="BO70" s="134"/>
      <c r="BP70" s="134"/>
      <c r="BQ70" s="134"/>
      <c r="BR70"/>
      <c r="BS70" s="133" t="s">
        <v>273</v>
      </c>
      <c r="BT70" s="135">
        <v>10</v>
      </c>
      <c r="BU70" s="134"/>
      <c r="BV70" s="134"/>
      <c r="BW70" s="134"/>
      <c r="BX70" s="134"/>
      <c r="BY70"/>
      <c r="BZ70" s="80"/>
      <c r="CA70" s="80"/>
      <c r="CI70" s="123"/>
    </row>
    <row r="71" spans="2:87" s="78" customFormat="1" x14ac:dyDescent="0.25">
      <c r="B71" s="91" t="s">
        <v>113</v>
      </c>
      <c r="C71" s="80">
        <f>C67-C64</f>
        <v>5</v>
      </c>
      <c r="D71" s="80">
        <f t="shared" ref="D71:V71" si="62">D67-D64</f>
        <v>0</v>
      </c>
      <c r="E71" s="80">
        <f t="shared" si="62"/>
        <v>0</v>
      </c>
      <c r="F71" s="80">
        <f t="shared" si="62"/>
        <v>5</v>
      </c>
      <c r="G71" s="80">
        <f t="shared" si="62"/>
        <v>-5</v>
      </c>
      <c r="H71" s="80">
        <f t="shared" si="62"/>
        <v>5</v>
      </c>
      <c r="I71" s="80">
        <f t="shared" si="62"/>
        <v>-5</v>
      </c>
      <c r="J71" s="80">
        <f t="shared" si="62"/>
        <v>0</v>
      </c>
      <c r="K71" s="80">
        <f t="shared" si="62"/>
        <v>5</v>
      </c>
      <c r="L71" s="80">
        <f t="shared" si="62"/>
        <v>0</v>
      </c>
      <c r="M71" s="80">
        <f t="shared" si="62"/>
        <v>-5</v>
      </c>
      <c r="N71" s="80">
        <f t="shared" si="62"/>
        <v>5</v>
      </c>
      <c r="O71" s="80">
        <f t="shared" si="62"/>
        <v>20</v>
      </c>
      <c r="P71" s="80">
        <f t="shared" si="62"/>
        <v>15</v>
      </c>
      <c r="Q71" s="80">
        <f t="shared" si="62"/>
        <v>5</v>
      </c>
      <c r="R71" s="80">
        <f t="shared" si="62"/>
        <v>0</v>
      </c>
      <c r="S71" s="80">
        <f t="shared" si="62"/>
        <v>10</v>
      </c>
      <c r="T71" s="80">
        <f t="shared" si="62"/>
        <v>-5</v>
      </c>
      <c r="U71" s="80">
        <f t="shared" si="62"/>
        <v>5</v>
      </c>
      <c r="V71" s="80">
        <f t="shared" si="62"/>
        <v>0</v>
      </c>
      <c r="X71" s="115"/>
      <c r="Y71" s="115"/>
      <c r="Z71" s="116"/>
      <c r="AA71" s="116"/>
      <c r="AB71" s="116"/>
      <c r="AC71" s="116"/>
      <c r="AD71" s="116"/>
      <c r="AE71" s="116"/>
      <c r="AP71" s="79"/>
      <c r="AQ71" s="79"/>
      <c r="AR71" s="79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E71" s="126" t="s">
        <v>274</v>
      </c>
      <c r="BF71" s="130">
        <v>20</v>
      </c>
      <c r="BG71" s="125"/>
      <c r="BH71" s="125"/>
      <c r="BI71" s="125"/>
      <c r="BJ71" s="125"/>
      <c r="BK71"/>
      <c r="BL71" s="133" t="s">
        <v>274</v>
      </c>
      <c r="BM71" s="135">
        <v>20</v>
      </c>
      <c r="BN71" s="134"/>
      <c r="BO71" s="134"/>
      <c r="BP71" s="134"/>
      <c r="BQ71" s="134"/>
      <c r="BR71"/>
      <c r="BS71" s="133" t="s">
        <v>274</v>
      </c>
      <c r="BT71" s="135">
        <v>20</v>
      </c>
      <c r="BU71" s="134"/>
      <c r="BV71" s="134"/>
      <c r="BW71" s="134"/>
      <c r="BX71" s="134"/>
      <c r="BY71"/>
      <c r="BZ71" s="80"/>
      <c r="CA71" s="80"/>
      <c r="CI71" s="123"/>
    </row>
    <row r="72" spans="2:87" s="78" customFormat="1" x14ac:dyDescent="0.25">
      <c r="X72" s="115"/>
      <c r="Y72" s="115"/>
      <c r="Z72" s="116"/>
      <c r="AA72" s="116"/>
      <c r="AB72" s="116"/>
      <c r="AC72" s="116"/>
      <c r="AD72" s="116"/>
      <c r="AE72" s="116"/>
      <c r="AP72" s="79"/>
      <c r="AQ72" s="79"/>
      <c r="AR72" s="79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G72" s="80"/>
      <c r="BN72" s="80"/>
      <c r="BU72" s="80"/>
      <c r="BZ72" s="80"/>
      <c r="CA72" s="80"/>
      <c r="CI72" s="123"/>
    </row>
    <row r="73" spans="2:87" s="78" customFormat="1" x14ac:dyDescent="0.25">
      <c r="X73" s="115"/>
      <c r="Y73" s="115"/>
      <c r="Z73" s="116"/>
      <c r="AA73" s="116"/>
      <c r="AB73" s="116"/>
      <c r="AC73" s="116"/>
      <c r="AD73" s="116"/>
      <c r="AE73" s="116"/>
      <c r="AP73" s="79"/>
      <c r="AQ73" s="79"/>
      <c r="AR73" s="79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G73" s="80"/>
      <c r="BN73" s="80"/>
      <c r="BU73" s="80"/>
      <c r="BZ73" s="80"/>
      <c r="CA73" s="80"/>
      <c r="CI73" s="123"/>
    </row>
    <row r="74" spans="2:87" s="78" customFormat="1" x14ac:dyDescent="0.25"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X74" s="115"/>
      <c r="Y74" s="115"/>
      <c r="Z74" s="116"/>
      <c r="AA74" s="116"/>
      <c r="AB74" s="116"/>
      <c r="AC74" s="116"/>
      <c r="AD74" s="116"/>
      <c r="AE74" s="116"/>
      <c r="AP74" s="79"/>
      <c r="AQ74" s="79"/>
      <c r="AR74" s="79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G74" s="80"/>
      <c r="BN74" s="80"/>
      <c r="BU74" s="80"/>
      <c r="BZ74" s="80"/>
      <c r="CA74" s="80"/>
      <c r="CI74" s="123"/>
    </row>
    <row r="75" spans="2:87" s="78" customFormat="1" x14ac:dyDescent="0.25">
      <c r="B75" s="93" t="s">
        <v>29</v>
      </c>
      <c r="C75" s="88" t="s">
        <v>91</v>
      </c>
      <c r="D75" s="88" t="s">
        <v>120</v>
      </c>
      <c r="E75" s="88" t="s">
        <v>126</v>
      </c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X75" s="11"/>
      <c r="Y75" s="11"/>
      <c r="Z75"/>
      <c r="AA75"/>
      <c r="AB75"/>
      <c r="AC75"/>
      <c r="AD75"/>
      <c r="AE75"/>
      <c r="AP75" s="79"/>
      <c r="AQ75" s="79"/>
      <c r="AR75" s="79"/>
      <c r="AT75" s="80"/>
      <c r="AU75" s="80"/>
      <c r="AV75" s="80"/>
      <c r="AW75" s="80"/>
      <c r="AX75" s="80"/>
      <c r="AY75" s="80"/>
      <c r="AZ75" s="80"/>
      <c r="BA75" s="80"/>
      <c r="BB75" s="80"/>
      <c r="BC75" s="80"/>
      <c r="BG75" s="80"/>
      <c r="BN75" s="80"/>
      <c r="BU75" s="80"/>
      <c r="BZ75" s="80"/>
      <c r="CA75" s="80"/>
      <c r="CI75" s="123"/>
    </row>
    <row r="76" spans="2:87" s="78" customFormat="1" x14ac:dyDescent="0.25">
      <c r="B76" s="94" t="s">
        <v>124</v>
      </c>
      <c r="C76" s="81">
        <v>1.143</v>
      </c>
      <c r="D76" s="81">
        <v>7.4109999999999996</v>
      </c>
      <c r="E76" s="81">
        <v>1.617</v>
      </c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X76" s="11" t="s">
        <v>241</v>
      </c>
      <c r="Y76" s="11"/>
      <c r="Z76"/>
      <c r="AA76"/>
      <c r="AB76"/>
      <c r="AC76"/>
      <c r="AD76"/>
      <c r="AE76"/>
      <c r="AP76" s="79"/>
      <c r="AQ76" s="79"/>
      <c r="AR76" s="79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G76" s="80"/>
      <c r="BN76" s="80"/>
      <c r="BU76" s="80"/>
      <c r="BZ76" s="80"/>
      <c r="CA76" s="80"/>
      <c r="CI76" s="123"/>
    </row>
    <row r="77" spans="2:87" s="78" customFormat="1" x14ac:dyDescent="0.25">
      <c r="B77" s="94" t="s">
        <v>125</v>
      </c>
      <c r="C77" s="81">
        <v>4.3810000000000002</v>
      </c>
      <c r="D77" s="81">
        <v>7.4189999999999996</v>
      </c>
      <c r="E77" s="81">
        <v>1.619</v>
      </c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X77" s="113" t="s">
        <v>239</v>
      </c>
      <c r="Y77" s="11"/>
      <c r="Z77"/>
      <c r="AA77"/>
      <c r="AB77"/>
      <c r="AC77"/>
      <c r="AD77"/>
      <c r="AE77"/>
      <c r="AP77" s="79"/>
      <c r="AQ77" s="79"/>
      <c r="AR77" s="79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G77" s="80"/>
      <c r="BN77" s="80"/>
      <c r="BU77" s="80"/>
      <c r="BZ77" s="80"/>
      <c r="CA77" s="80"/>
      <c r="CI77" s="123"/>
    </row>
    <row r="78" spans="2:87" s="78" customFormat="1" x14ac:dyDescent="0.25">
      <c r="B78" s="94" t="s">
        <v>113</v>
      </c>
      <c r="C78" s="81">
        <v>2.9049999999999998</v>
      </c>
      <c r="D78" s="81">
        <v>6.4180000000000001</v>
      </c>
      <c r="E78" s="81">
        <v>1.401</v>
      </c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X78" s="113"/>
      <c r="Y78" s="107"/>
      <c r="Z78" s="107"/>
      <c r="AA78" s="107"/>
      <c r="AB78" s="107"/>
      <c r="AC78" s="107"/>
      <c r="AD78" s="107"/>
      <c r="AE78" s="107"/>
      <c r="AP78" s="79"/>
      <c r="AQ78" s="79"/>
      <c r="AR78" s="79"/>
      <c r="AT78" s="80"/>
      <c r="AU78" s="80"/>
      <c r="AV78" s="80"/>
      <c r="AW78" s="80"/>
      <c r="AX78" s="80"/>
      <c r="AY78" s="80"/>
      <c r="AZ78" s="80"/>
      <c r="BA78" s="80"/>
      <c r="BB78" s="80"/>
      <c r="BC78" s="80"/>
      <c r="BG78" s="80"/>
      <c r="BN78" s="80"/>
      <c r="BU78" s="80"/>
      <c r="BZ78" s="80"/>
      <c r="CA78" s="80"/>
      <c r="CI78" s="123"/>
    </row>
    <row r="79" spans="2:87" s="78" customFormat="1" x14ac:dyDescent="0.25">
      <c r="X79" s="113"/>
      <c r="Y79" s="107"/>
      <c r="Z79" s="107"/>
      <c r="AA79" s="107"/>
      <c r="AB79" s="107"/>
      <c r="AC79" s="107"/>
      <c r="AD79" s="107"/>
      <c r="AE79" s="107"/>
      <c r="AP79" s="79"/>
      <c r="AQ79" s="79"/>
      <c r="AR79" s="79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G79" s="80"/>
      <c r="BN79" s="80"/>
      <c r="BU79" s="80"/>
      <c r="BZ79" s="80"/>
      <c r="CA79" s="80"/>
      <c r="CI79" s="123"/>
    </row>
    <row r="80" spans="2:87" s="78" customFormat="1" ht="18.75" x14ac:dyDescent="0.3">
      <c r="C80" s="24" t="s">
        <v>122</v>
      </c>
      <c r="X80" s="113"/>
      <c r="Y80" s="107"/>
      <c r="Z80" s="107"/>
      <c r="AA80" s="107"/>
      <c r="AB80" s="107"/>
      <c r="AC80" s="107"/>
      <c r="AD80" s="107"/>
      <c r="AE80" s="107"/>
      <c r="AP80" s="79"/>
      <c r="AQ80" s="79"/>
      <c r="AR80" s="79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G80" s="80"/>
      <c r="BN80" s="80"/>
      <c r="BU80" s="80"/>
      <c r="BZ80" s="80"/>
      <c r="CA80" s="80"/>
      <c r="CI80" s="123"/>
    </row>
    <row r="81" spans="2:87" s="78" customFormat="1" ht="15.75" x14ac:dyDescent="0.25">
      <c r="C81" s="95" t="s">
        <v>87</v>
      </c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3"/>
      <c r="X81" s="70"/>
      <c r="Y81" s="107"/>
      <c r="Z81" s="107"/>
      <c r="AA81" s="107"/>
      <c r="AB81" s="107"/>
      <c r="AC81" s="107"/>
      <c r="AD81" s="107"/>
      <c r="AE81" s="107"/>
      <c r="AP81" s="79"/>
      <c r="AQ81" s="79"/>
      <c r="AR81" s="79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G81" s="80"/>
      <c r="BN81" s="80"/>
      <c r="BU81" s="80"/>
      <c r="BZ81" s="80"/>
      <c r="CA81" s="80"/>
      <c r="CI81" s="123"/>
    </row>
    <row r="82" spans="2:87" s="78" customFormat="1" x14ac:dyDescent="0.25">
      <c r="B82" s="84" t="s">
        <v>0</v>
      </c>
      <c r="C82" s="85">
        <v>1</v>
      </c>
      <c r="D82" s="85">
        <v>2</v>
      </c>
      <c r="E82" s="85">
        <v>3</v>
      </c>
      <c r="F82" s="85">
        <v>4</v>
      </c>
      <c r="G82" s="86">
        <v>5</v>
      </c>
      <c r="H82" s="85">
        <v>6</v>
      </c>
      <c r="I82" s="85">
        <v>7</v>
      </c>
      <c r="J82" s="85">
        <v>8</v>
      </c>
      <c r="K82" s="85">
        <v>9</v>
      </c>
      <c r="L82" s="85">
        <v>10</v>
      </c>
      <c r="M82" s="85">
        <v>11</v>
      </c>
      <c r="N82" s="85">
        <v>12</v>
      </c>
      <c r="O82" s="85">
        <v>13</v>
      </c>
      <c r="P82" s="85">
        <v>14</v>
      </c>
      <c r="Q82" s="85">
        <v>15</v>
      </c>
      <c r="R82" s="85">
        <v>16</v>
      </c>
      <c r="S82" s="85">
        <v>17</v>
      </c>
      <c r="T82" s="85">
        <v>18</v>
      </c>
      <c r="U82" s="85">
        <v>19</v>
      </c>
      <c r="V82" s="87">
        <v>20</v>
      </c>
      <c r="X82" s="115"/>
      <c r="Y82" s="118"/>
      <c r="Z82" s="107"/>
      <c r="AA82" s="107"/>
      <c r="AB82" s="107"/>
      <c r="AC82" s="107"/>
      <c r="AD82" s="107"/>
      <c r="AE82" s="107"/>
      <c r="AP82" s="79"/>
      <c r="AQ82" s="79"/>
      <c r="AR82" s="79"/>
      <c r="AT82" s="80"/>
      <c r="AU82" s="80"/>
      <c r="AV82" s="80"/>
      <c r="AW82" s="80"/>
      <c r="AX82" s="80"/>
      <c r="AY82" s="80"/>
      <c r="AZ82" s="80"/>
      <c r="BA82" s="80"/>
      <c r="BB82" s="80"/>
      <c r="BC82" s="80"/>
      <c r="BG82" s="80"/>
      <c r="BN82" s="80"/>
      <c r="BU82" s="80"/>
      <c r="BZ82" s="80"/>
      <c r="CA82" s="80"/>
      <c r="CI82" s="123"/>
    </row>
    <row r="83" spans="2:87" s="78" customFormat="1" x14ac:dyDescent="0.25">
      <c r="B83" s="81" t="s">
        <v>11</v>
      </c>
      <c r="C83" s="88">
        <v>180</v>
      </c>
      <c r="D83" s="88">
        <v>180</v>
      </c>
      <c r="E83" s="88">
        <v>155</v>
      </c>
      <c r="F83" s="88">
        <v>150</v>
      </c>
      <c r="G83" s="88">
        <v>190</v>
      </c>
      <c r="H83" s="88">
        <v>200</v>
      </c>
      <c r="I83" s="88">
        <v>200</v>
      </c>
      <c r="J83" s="88">
        <v>190</v>
      </c>
      <c r="K83" s="88">
        <v>195</v>
      </c>
      <c r="L83" s="88">
        <v>195</v>
      </c>
      <c r="M83" s="88">
        <v>200</v>
      </c>
      <c r="N83" s="88">
        <v>200</v>
      </c>
      <c r="O83" s="88">
        <v>190</v>
      </c>
      <c r="P83" s="88">
        <v>140</v>
      </c>
      <c r="Q83" s="88">
        <v>110</v>
      </c>
      <c r="R83" s="88">
        <v>140</v>
      </c>
      <c r="S83" s="88">
        <v>140</v>
      </c>
      <c r="T83" s="88">
        <v>125</v>
      </c>
      <c r="U83" s="88">
        <v>130</v>
      </c>
      <c r="V83" s="89">
        <v>120</v>
      </c>
      <c r="X83" s="70"/>
      <c r="Y83" s="107"/>
      <c r="Z83" s="107"/>
      <c r="AA83" s="107"/>
      <c r="AB83" s="107"/>
      <c r="AC83" s="107"/>
      <c r="AD83" s="107"/>
      <c r="AE83" s="107"/>
      <c r="AP83" s="79"/>
      <c r="AQ83" s="79"/>
      <c r="AR83" s="79"/>
      <c r="AT83" s="80"/>
      <c r="AU83" s="80"/>
      <c r="AV83" s="80"/>
      <c r="AW83" s="80"/>
      <c r="AX83" s="80"/>
      <c r="AY83" s="80"/>
      <c r="AZ83" s="80"/>
      <c r="BA83" s="80"/>
      <c r="BB83" s="80"/>
      <c r="BC83" s="80"/>
      <c r="BG83" s="80"/>
      <c r="BN83" s="80"/>
      <c r="BU83" s="80"/>
      <c r="BZ83" s="80"/>
      <c r="CA83" s="80"/>
      <c r="CI83" s="123"/>
    </row>
    <row r="84" spans="2:87" s="78" customFormat="1" x14ac:dyDescent="0.25">
      <c r="B84" s="81" t="s">
        <v>13</v>
      </c>
      <c r="C84" s="88">
        <v>180</v>
      </c>
      <c r="D84" s="88">
        <v>185</v>
      </c>
      <c r="E84" s="88">
        <v>150</v>
      </c>
      <c r="F84" s="88">
        <v>160</v>
      </c>
      <c r="G84" s="88">
        <v>190</v>
      </c>
      <c r="H84" s="88">
        <v>205</v>
      </c>
      <c r="I84" s="88">
        <v>210</v>
      </c>
      <c r="J84" s="88">
        <v>190</v>
      </c>
      <c r="K84" s="88">
        <v>200</v>
      </c>
      <c r="L84" s="88">
        <v>200</v>
      </c>
      <c r="M84" s="88">
        <v>200</v>
      </c>
      <c r="N84" s="88">
        <v>205</v>
      </c>
      <c r="O84" s="88">
        <v>180</v>
      </c>
      <c r="P84" s="88">
        <v>140</v>
      </c>
      <c r="Q84" s="88">
        <v>105</v>
      </c>
      <c r="R84" s="88">
        <v>140</v>
      </c>
      <c r="S84" s="88">
        <v>140</v>
      </c>
      <c r="T84" s="88">
        <v>120</v>
      </c>
      <c r="U84" s="88">
        <v>130</v>
      </c>
      <c r="V84" s="89">
        <v>125</v>
      </c>
      <c r="X84" s="115"/>
      <c r="Y84" s="118"/>
      <c r="Z84" s="107"/>
      <c r="AA84" s="107"/>
      <c r="AB84" s="107"/>
      <c r="AC84" s="107"/>
      <c r="AD84" s="107"/>
      <c r="AE84" s="107"/>
      <c r="AP84" s="79"/>
      <c r="AQ84" s="79"/>
      <c r="AR84" s="79"/>
      <c r="AT84" s="80"/>
      <c r="AU84" s="80"/>
      <c r="AV84" s="80"/>
      <c r="AW84" s="80"/>
      <c r="AX84" s="80"/>
      <c r="AY84" s="80"/>
      <c r="AZ84" s="80"/>
      <c r="BA84" s="80"/>
      <c r="BB84" s="80"/>
      <c r="BC84" s="80"/>
      <c r="BG84" s="80"/>
      <c r="BN84" s="80"/>
      <c r="BU84" s="80"/>
      <c r="BZ84" s="80"/>
      <c r="CA84" s="80"/>
      <c r="CI84" s="123"/>
    </row>
    <row r="85" spans="2:87" s="78" customFormat="1" x14ac:dyDescent="0.25">
      <c r="B85" s="81" t="s">
        <v>17</v>
      </c>
      <c r="C85" s="88">
        <v>180</v>
      </c>
      <c r="D85" s="88">
        <v>190</v>
      </c>
      <c r="E85" s="88">
        <v>155</v>
      </c>
      <c r="F85" s="88">
        <v>160</v>
      </c>
      <c r="G85" s="88">
        <v>195</v>
      </c>
      <c r="H85" s="88">
        <v>200</v>
      </c>
      <c r="I85" s="88">
        <v>200</v>
      </c>
      <c r="J85" s="88">
        <v>195</v>
      </c>
      <c r="K85" s="88">
        <v>205</v>
      </c>
      <c r="L85" s="88">
        <v>210</v>
      </c>
      <c r="M85" s="88">
        <v>205</v>
      </c>
      <c r="N85" s="88">
        <v>200</v>
      </c>
      <c r="O85" s="88">
        <v>190</v>
      </c>
      <c r="P85" s="88">
        <v>145</v>
      </c>
      <c r="Q85" s="88">
        <v>115</v>
      </c>
      <c r="R85" s="88">
        <v>145</v>
      </c>
      <c r="S85" s="88">
        <v>145</v>
      </c>
      <c r="T85" s="88">
        <v>130</v>
      </c>
      <c r="U85" s="88">
        <v>130</v>
      </c>
      <c r="V85" s="89">
        <v>120</v>
      </c>
      <c r="X85" s="115"/>
      <c r="Y85" s="118"/>
      <c r="Z85" s="107"/>
      <c r="AA85" s="107"/>
      <c r="AB85" s="107"/>
      <c r="AC85" s="107"/>
      <c r="AD85" s="107"/>
      <c r="AE85" s="107"/>
      <c r="AP85" s="79"/>
      <c r="AQ85" s="79"/>
      <c r="AR85" s="79"/>
      <c r="AT85" s="80"/>
      <c r="AU85" s="80"/>
      <c r="AV85" s="80"/>
      <c r="AW85" s="80"/>
      <c r="AX85" s="80"/>
      <c r="AY85" s="80"/>
      <c r="AZ85" s="80"/>
      <c r="BA85" s="80"/>
      <c r="BB85" s="80"/>
      <c r="BC85" s="80"/>
      <c r="BG85" s="80"/>
      <c r="BN85" s="80"/>
      <c r="BU85" s="80"/>
      <c r="BZ85" s="80"/>
      <c r="CA85" s="80"/>
      <c r="CI85" s="123"/>
    </row>
    <row r="86" spans="2:87" s="78" customFormat="1" x14ac:dyDescent="0.25">
      <c r="B86" s="81" t="s">
        <v>20</v>
      </c>
      <c r="C86" s="88">
        <v>180</v>
      </c>
      <c r="D86" s="88">
        <v>195</v>
      </c>
      <c r="E86" s="88">
        <v>160</v>
      </c>
      <c r="F86" s="88">
        <v>165</v>
      </c>
      <c r="G86" s="88">
        <v>190</v>
      </c>
      <c r="H86" s="88">
        <v>205</v>
      </c>
      <c r="I86" s="88">
        <v>200</v>
      </c>
      <c r="J86" s="88">
        <v>195</v>
      </c>
      <c r="K86" s="88">
        <v>210</v>
      </c>
      <c r="L86" s="88">
        <v>205</v>
      </c>
      <c r="M86" s="88">
        <v>205</v>
      </c>
      <c r="N86" s="88">
        <v>210</v>
      </c>
      <c r="O86" s="88">
        <v>190</v>
      </c>
      <c r="P86" s="88">
        <v>150</v>
      </c>
      <c r="Q86" s="88">
        <v>110</v>
      </c>
      <c r="R86" s="88">
        <v>145</v>
      </c>
      <c r="S86" s="88">
        <v>140</v>
      </c>
      <c r="T86" s="88">
        <v>135</v>
      </c>
      <c r="U86" s="88">
        <v>135</v>
      </c>
      <c r="V86" s="89">
        <v>125</v>
      </c>
      <c r="X86" s="115"/>
      <c r="Y86" s="118"/>
      <c r="Z86" s="107"/>
      <c r="AA86" s="107"/>
      <c r="AB86" s="107"/>
      <c r="AC86" s="107"/>
      <c r="AD86" s="107"/>
      <c r="AE86" s="107"/>
      <c r="AP86" s="79"/>
      <c r="AQ86" s="79"/>
      <c r="AR86" s="79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G86" s="80"/>
      <c r="BN86" s="80"/>
      <c r="BU86" s="80"/>
      <c r="BZ86" s="80"/>
      <c r="CA86" s="80"/>
      <c r="CI86" s="123"/>
    </row>
    <row r="87" spans="2:87" s="78" customFormat="1" x14ac:dyDescent="0.25">
      <c r="B87" s="90" t="s">
        <v>123</v>
      </c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7"/>
      <c r="X87" s="11"/>
      <c r="Y87" s="11"/>
      <c r="Z87"/>
      <c r="AA87"/>
      <c r="AB87"/>
      <c r="AC87"/>
      <c r="AD87"/>
      <c r="AE87"/>
      <c r="AP87" s="79"/>
      <c r="AQ87" s="79"/>
      <c r="AR87" s="79"/>
      <c r="AT87" s="80"/>
      <c r="AU87" s="80"/>
      <c r="AV87" s="80"/>
      <c r="AW87" s="80"/>
      <c r="AX87" s="80"/>
      <c r="AY87" s="80"/>
      <c r="AZ87" s="80"/>
      <c r="BA87" s="80"/>
      <c r="BB87" s="80"/>
      <c r="BC87" s="80"/>
      <c r="BG87" s="80"/>
      <c r="BN87" s="80"/>
      <c r="BU87" s="80"/>
      <c r="BZ87" s="80"/>
      <c r="CA87" s="80"/>
      <c r="CI87" s="123"/>
    </row>
    <row r="88" spans="2:87" s="78" customFormat="1" x14ac:dyDescent="0.25">
      <c r="B88" s="91" t="s">
        <v>124</v>
      </c>
      <c r="C88" s="80">
        <f>C84-C83</f>
        <v>0</v>
      </c>
      <c r="D88" s="80">
        <f t="shared" ref="D88:V88" si="63">D84-D83</f>
        <v>5</v>
      </c>
      <c r="E88" s="80">
        <f t="shared" si="63"/>
        <v>-5</v>
      </c>
      <c r="F88" s="80">
        <f t="shared" si="63"/>
        <v>10</v>
      </c>
      <c r="G88" s="80">
        <f t="shared" si="63"/>
        <v>0</v>
      </c>
      <c r="H88" s="80">
        <f t="shared" si="63"/>
        <v>5</v>
      </c>
      <c r="I88" s="80">
        <f t="shared" si="63"/>
        <v>10</v>
      </c>
      <c r="J88" s="80">
        <f t="shared" si="63"/>
        <v>0</v>
      </c>
      <c r="K88" s="80">
        <f t="shared" si="63"/>
        <v>5</v>
      </c>
      <c r="L88" s="80">
        <f t="shared" si="63"/>
        <v>5</v>
      </c>
      <c r="M88" s="80">
        <f t="shared" si="63"/>
        <v>0</v>
      </c>
      <c r="N88" s="80">
        <f t="shared" si="63"/>
        <v>5</v>
      </c>
      <c r="O88" s="80">
        <f t="shared" si="63"/>
        <v>-10</v>
      </c>
      <c r="P88" s="80">
        <f t="shared" si="63"/>
        <v>0</v>
      </c>
      <c r="Q88" s="80">
        <f t="shared" si="63"/>
        <v>-5</v>
      </c>
      <c r="R88" s="80">
        <f t="shared" si="63"/>
        <v>0</v>
      </c>
      <c r="S88" s="80">
        <f t="shared" si="63"/>
        <v>0</v>
      </c>
      <c r="T88" s="80">
        <f t="shared" si="63"/>
        <v>-5</v>
      </c>
      <c r="U88" s="80">
        <f t="shared" si="63"/>
        <v>0</v>
      </c>
      <c r="V88" s="80">
        <f t="shared" si="63"/>
        <v>5</v>
      </c>
      <c r="X88" s="11" t="s">
        <v>242</v>
      </c>
      <c r="Y88" s="11"/>
      <c r="Z88"/>
      <c r="AA88"/>
      <c r="AB88"/>
      <c r="AC88"/>
      <c r="AD88"/>
      <c r="AE88"/>
      <c r="AP88" s="79"/>
      <c r="AQ88" s="79"/>
      <c r="AR88" s="79"/>
      <c r="AT88" s="80"/>
      <c r="AU88" s="80"/>
      <c r="AV88" s="80"/>
      <c r="AW88" s="80"/>
      <c r="AX88" s="80"/>
      <c r="AY88" s="80"/>
      <c r="AZ88" s="80"/>
      <c r="BA88" s="80"/>
      <c r="BB88" s="80"/>
      <c r="BC88" s="80"/>
      <c r="BG88" s="80"/>
      <c r="BN88" s="80"/>
      <c r="BU88" s="80"/>
      <c r="BZ88" s="80"/>
      <c r="CA88" s="80"/>
      <c r="CI88" s="123"/>
    </row>
    <row r="89" spans="2:87" s="78" customFormat="1" x14ac:dyDescent="0.25">
      <c r="B89" s="91" t="s">
        <v>125</v>
      </c>
      <c r="C89" s="80">
        <f>C85-C83</f>
        <v>0</v>
      </c>
      <c r="D89" s="80">
        <f t="shared" ref="D89:V89" si="64">D85-D83</f>
        <v>10</v>
      </c>
      <c r="E89" s="80">
        <f t="shared" si="64"/>
        <v>0</v>
      </c>
      <c r="F89" s="80">
        <f t="shared" si="64"/>
        <v>10</v>
      </c>
      <c r="G89" s="80">
        <f t="shared" si="64"/>
        <v>5</v>
      </c>
      <c r="H89" s="80">
        <f t="shared" si="64"/>
        <v>0</v>
      </c>
      <c r="I89" s="80">
        <f t="shared" si="64"/>
        <v>0</v>
      </c>
      <c r="J89" s="80">
        <f t="shared" si="64"/>
        <v>5</v>
      </c>
      <c r="K89" s="80">
        <f t="shared" si="64"/>
        <v>10</v>
      </c>
      <c r="L89" s="80">
        <f t="shared" si="64"/>
        <v>15</v>
      </c>
      <c r="M89" s="80">
        <f t="shared" si="64"/>
        <v>5</v>
      </c>
      <c r="N89" s="80">
        <f t="shared" si="64"/>
        <v>0</v>
      </c>
      <c r="O89" s="80">
        <f t="shared" si="64"/>
        <v>0</v>
      </c>
      <c r="P89" s="80">
        <f t="shared" si="64"/>
        <v>5</v>
      </c>
      <c r="Q89" s="80">
        <f t="shared" si="64"/>
        <v>5</v>
      </c>
      <c r="R89" s="80">
        <f t="shared" si="64"/>
        <v>5</v>
      </c>
      <c r="S89" s="80">
        <f t="shared" si="64"/>
        <v>5</v>
      </c>
      <c r="T89" s="80">
        <f t="shared" si="64"/>
        <v>5</v>
      </c>
      <c r="U89" s="80">
        <f t="shared" si="64"/>
        <v>0</v>
      </c>
      <c r="V89" s="80">
        <f t="shared" si="64"/>
        <v>0</v>
      </c>
      <c r="X89" s="113" t="s">
        <v>239</v>
      </c>
      <c r="Y89" s="11"/>
      <c r="Z89"/>
      <c r="AA89"/>
      <c r="AB89"/>
      <c r="AC89"/>
      <c r="AD89"/>
      <c r="AE89"/>
      <c r="AP89" s="79"/>
      <c r="AQ89" s="79"/>
      <c r="AR89" s="79"/>
      <c r="AT89" s="80"/>
      <c r="AU89" s="80"/>
      <c r="AV89" s="80"/>
      <c r="AW89" s="80"/>
      <c r="AX89" s="80"/>
      <c r="AY89" s="80"/>
      <c r="AZ89" s="80"/>
      <c r="BA89" s="80"/>
      <c r="BB89" s="80"/>
      <c r="BC89" s="80"/>
      <c r="BG89" s="80"/>
      <c r="BN89" s="80"/>
      <c r="BU89" s="80"/>
      <c r="BZ89" s="80"/>
      <c r="CA89" s="80"/>
      <c r="CI89" s="123"/>
    </row>
    <row r="90" spans="2:87" s="78" customFormat="1" x14ac:dyDescent="0.25">
      <c r="B90" s="91" t="s">
        <v>113</v>
      </c>
      <c r="C90" s="80">
        <f>C86-C83</f>
        <v>0</v>
      </c>
      <c r="D90" s="80">
        <f t="shared" ref="D90:V90" si="65">D86-D83</f>
        <v>15</v>
      </c>
      <c r="E90" s="80">
        <f t="shared" si="65"/>
        <v>5</v>
      </c>
      <c r="F90" s="80">
        <f t="shared" si="65"/>
        <v>15</v>
      </c>
      <c r="G90" s="80">
        <f t="shared" si="65"/>
        <v>0</v>
      </c>
      <c r="H90" s="80">
        <f t="shared" si="65"/>
        <v>5</v>
      </c>
      <c r="I90" s="80">
        <f t="shared" si="65"/>
        <v>0</v>
      </c>
      <c r="J90" s="80">
        <f t="shared" si="65"/>
        <v>5</v>
      </c>
      <c r="K90" s="80">
        <f t="shared" si="65"/>
        <v>15</v>
      </c>
      <c r="L90" s="80">
        <f t="shared" si="65"/>
        <v>10</v>
      </c>
      <c r="M90" s="80">
        <f t="shared" si="65"/>
        <v>5</v>
      </c>
      <c r="N90" s="80">
        <f t="shared" si="65"/>
        <v>10</v>
      </c>
      <c r="O90" s="80">
        <f t="shared" si="65"/>
        <v>0</v>
      </c>
      <c r="P90" s="80">
        <f t="shared" si="65"/>
        <v>10</v>
      </c>
      <c r="Q90" s="80">
        <f t="shared" si="65"/>
        <v>0</v>
      </c>
      <c r="R90" s="80">
        <f t="shared" si="65"/>
        <v>5</v>
      </c>
      <c r="S90" s="80">
        <f t="shared" si="65"/>
        <v>0</v>
      </c>
      <c r="T90" s="80">
        <f t="shared" si="65"/>
        <v>10</v>
      </c>
      <c r="U90" s="80">
        <f t="shared" si="65"/>
        <v>5</v>
      </c>
      <c r="V90" s="80">
        <f t="shared" si="65"/>
        <v>5</v>
      </c>
      <c r="X90" s="70"/>
      <c r="Y90" s="107"/>
      <c r="Z90" s="107"/>
      <c r="AA90" s="107"/>
      <c r="AB90" s="107"/>
      <c r="AC90" s="107"/>
      <c r="AD90" s="107"/>
      <c r="AE90" s="107"/>
      <c r="AP90" s="79"/>
      <c r="AQ90" s="79"/>
      <c r="AR90" s="79"/>
      <c r="AT90" s="80"/>
      <c r="AU90" s="80"/>
      <c r="AV90" s="80"/>
      <c r="AW90" s="80"/>
      <c r="AX90" s="80"/>
      <c r="AY90" s="80"/>
      <c r="AZ90" s="80"/>
      <c r="BA90" s="80"/>
      <c r="BB90" s="80"/>
      <c r="BC90" s="80"/>
      <c r="BG90" s="80"/>
      <c r="BN90" s="80"/>
      <c r="BU90" s="80"/>
      <c r="BZ90" s="80"/>
      <c r="CA90" s="80"/>
      <c r="CI90" s="123"/>
    </row>
    <row r="91" spans="2:87" s="78" customFormat="1" x14ac:dyDescent="0.25">
      <c r="X91" s="70"/>
      <c r="Y91" s="107"/>
      <c r="Z91" s="107"/>
      <c r="AA91" s="107"/>
      <c r="AB91" s="107"/>
      <c r="AC91" s="107"/>
      <c r="AD91" s="107"/>
      <c r="AE91" s="107"/>
      <c r="AP91" s="79"/>
      <c r="AQ91" s="79"/>
      <c r="AR91" s="79"/>
      <c r="AT91" s="80"/>
      <c r="AU91" s="80"/>
      <c r="AV91" s="80"/>
      <c r="AW91" s="80"/>
      <c r="AX91" s="80"/>
      <c r="AY91" s="80"/>
      <c r="AZ91" s="80"/>
      <c r="BA91" s="80"/>
      <c r="BB91" s="80"/>
      <c r="BC91" s="80"/>
      <c r="BG91" s="80"/>
      <c r="BN91" s="80"/>
      <c r="BU91" s="80"/>
      <c r="BZ91" s="80"/>
      <c r="CA91" s="80"/>
      <c r="CI91" s="123"/>
    </row>
    <row r="92" spans="2:87" s="78" customFormat="1" x14ac:dyDescent="0.25">
      <c r="X92" s="70"/>
      <c r="Y92" s="107"/>
      <c r="Z92" s="107"/>
      <c r="AA92" s="107"/>
      <c r="AB92" s="107"/>
      <c r="AC92" s="107"/>
      <c r="AD92" s="107"/>
      <c r="AE92" s="107"/>
      <c r="AP92" s="79"/>
      <c r="AQ92" s="79"/>
      <c r="AR92" s="79"/>
      <c r="AT92" s="80"/>
      <c r="AU92" s="80"/>
      <c r="AV92" s="80"/>
      <c r="AW92" s="80"/>
      <c r="AX92" s="80"/>
      <c r="AY92" s="80"/>
      <c r="AZ92" s="80"/>
      <c r="BA92" s="80"/>
      <c r="BB92" s="80"/>
      <c r="BC92" s="80"/>
      <c r="BG92" s="80"/>
      <c r="BN92" s="80"/>
      <c r="BU92" s="80"/>
      <c r="BZ92" s="80"/>
      <c r="CA92" s="80"/>
      <c r="CI92" s="123"/>
    </row>
    <row r="93" spans="2:87" s="78" customFormat="1" x14ac:dyDescent="0.25"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X93" s="70"/>
      <c r="Y93" s="107"/>
      <c r="Z93" s="107"/>
      <c r="AA93" s="107"/>
      <c r="AB93" s="107"/>
      <c r="AC93" s="107"/>
      <c r="AD93" s="107"/>
      <c r="AE93" s="107"/>
      <c r="AP93" s="79"/>
      <c r="AQ93" s="79"/>
      <c r="AR93" s="79"/>
      <c r="AT93" s="80"/>
      <c r="AU93" s="80"/>
      <c r="AV93" s="80"/>
      <c r="AW93" s="80"/>
      <c r="AX93" s="80"/>
      <c r="AY93" s="80"/>
      <c r="AZ93" s="80"/>
      <c r="BA93" s="80"/>
      <c r="BB93" s="80"/>
      <c r="BC93" s="80"/>
      <c r="BG93" s="80"/>
      <c r="BN93" s="80"/>
      <c r="BU93" s="80"/>
      <c r="BZ93" s="80"/>
      <c r="CA93" s="80"/>
      <c r="CI93" s="123"/>
    </row>
    <row r="94" spans="2:87" s="78" customFormat="1" ht="15.75" x14ac:dyDescent="0.25">
      <c r="B94" s="95" t="s">
        <v>87</v>
      </c>
      <c r="C94" s="88" t="s">
        <v>91</v>
      </c>
      <c r="D94" s="88" t="s">
        <v>120</v>
      </c>
      <c r="E94" s="88" t="s">
        <v>126</v>
      </c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X94" s="70"/>
      <c r="Y94" s="107"/>
      <c r="Z94" s="107"/>
      <c r="AA94" s="107"/>
      <c r="AB94" s="107"/>
      <c r="AC94" s="107"/>
      <c r="AD94" s="107"/>
      <c r="AE94" s="107"/>
      <c r="AP94" s="79"/>
      <c r="AQ94" s="79"/>
      <c r="AR94" s="79"/>
      <c r="AT94" s="80"/>
      <c r="AU94" s="80"/>
      <c r="AV94" s="80"/>
      <c r="AW94" s="80"/>
      <c r="AX94" s="80"/>
      <c r="AY94" s="80"/>
      <c r="AZ94" s="80"/>
      <c r="BA94" s="80"/>
      <c r="BB94" s="80"/>
      <c r="BC94" s="80"/>
      <c r="BG94" s="80"/>
      <c r="BN94" s="80"/>
      <c r="BU94" s="80"/>
      <c r="BZ94" s="80"/>
      <c r="CA94" s="80"/>
      <c r="CI94" s="123"/>
    </row>
    <row r="95" spans="2:87" s="78" customFormat="1" x14ac:dyDescent="0.25">
      <c r="B95" s="94" t="s">
        <v>124</v>
      </c>
      <c r="C95" s="81">
        <v>1.143</v>
      </c>
      <c r="D95" s="81">
        <v>4.9930000000000003</v>
      </c>
      <c r="E95" s="81">
        <v>1.0900000000000001</v>
      </c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X95" s="70"/>
      <c r="Y95" s="107"/>
      <c r="Z95" s="107"/>
      <c r="AA95" s="107"/>
      <c r="AB95" s="107"/>
      <c r="AC95" s="107"/>
      <c r="AD95" s="107"/>
      <c r="AE95" s="107"/>
      <c r="AP95" s="79"/>
      <c r="AQ95" s="79"/>
      <c r="AR95" s="79"/>
      <c r="AT95" s="80"/>
      <c r="AU95" s="80"/>
      <c r="AV95" s="80"/>
      <c r="AW95" s="80"/>
      <c r="AX95" s="80"/>
      <c r="AY95" s="80"/>
      <c r="AZ95" s="80"/>
      <c r="BA95" s="80"/>
      <c r="BB95" s="80"/>
      <c r="BC95" s="80"/>
      <c r="BG95" s="80"/>
      <c r="BN95" s="80"/>
      <c r="BU95" s="80"/>
      <c r="BZ95" s="80"/>
      <c r="CA95" s="80"/>
      <c r="CI95" s="123"/>
    </row>
    <row r="96" spans="2:87" s="78" customFormat="1" x14ac:dyDescent="0.25">
      <c r="B96" s="94" t="s">
        <v>125</v>
      </c>
      <c r="C96" s="81">
        <v>4.1429999999999998</v>
      </c>
      <c r="D96" s="81">
        <v>4.2930000000000001</v>
      </c>
      <c r="E96" s="81">
        <v>0.93679999999999997</v>
      </c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X96" s="70"/>
      <c r="Y96" s="107"/>
      <c r="Z96" s="107"/>
      <c r="AA96" s="107"/>
      <c r="AB96" s="107"/>
      <c r="AC96" s="107"/>
      <c r="AD96" s="107"/>
      <c r="AE96" s="107"/>
      <c r="AP96" s="79"/>
      <c r="AQ96" s="79"/>
      <c r="AR96" s="79"/>
      <c r="AT96" s="80"/>
      <c r="AU96" s="80"/>
      <c r="AV96" s="80"/>
      <c r="AW96" s="80"/>
      <c r="AX96" s="80"/>
      <c r="AY96" s="80"/>
      <c r="AZ96" s="80"/>
      <c r="BA96" s="80"/>
      <c r="BB96" s="80"/>
      <c r="BC96" s="80"/>
      <c r="BG96" s="80"/>
      <c r="BN96" s="80"/>
      <c r="BU96" s="80"/>
      <c r="BZ96" s="80"/>
      <c r="CA96" s="80"/>
      <c r="CI96" s="123"/>
    </row>
    <row r="97" spans="2:87" s="78" customFormat="1" x14ac:dyDescent="0.25">
      <c r="B97" s="94" t="s">
        <v>113</v>
      </c>
      <c r="C97" s="81">
        <v>5.7619999999999996</v>
      </c>
      <c r="D97" s="81">
        <v>5.2619999999999996</v>
      </c>
      <c r="E97" s="81">
        <v>1.1479999999999999</v>
      </c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X97" s="70"/>
      <c r="Y97" s="107"/>
      <c r="Z97" s="107"/>
      <c r="AA97" s="107"/>
      <c r="AB97" s="107"/>
      <c r="AC97" s="107"/>
      <c r="AD97" s="107"/>
      <c r="AE97" s="107"/>
      <c r="AP97" s="79"/>
      <c r="AQ97" s="79"/>
      <c r="AR97" s="79"/>
      <c r="AT97" s="80"/>
      <c r="AU97" s="80"/>
      <c r="AV97" s="80"/>
      <c r="AW97" s="80"/>
      <c r="AX97" s="80"/>
      <c r="AY97" s="80"/>
      <c r="AZ97" s="80"/>
      <c r="BA97" s="80"/>
      <c r="BB97" s="80"/>
      <c r="BC97" s="80"/>
      <c r="BG97" s="80"/>
      <c r="BN97" s="80"/>
      <c r="BU97" s="80"/>
      <c r="BZ97" s="80"/>
      <c r="CA97" s="80"/>
      <c r="CI97" s="123"/>
    </row>
    <row r="98" spans="2:87" s="78" customFormat="1" x14ac:dyDescent="0.25">
      <c r="X98" s="70"/>
      <c r="Y98" s="107"/>
      <c r="Z98" s="107"/>
      <c r="AA98" s="107"/>
      <c r="AB98" s="107"/>
      <c r="AC98" s="107"/>
      <c r="AD98" s="107"/>
      <c r="AE98" s="107"/>
      <c r="AP98" s="79"/>
      <c r="AQ98" s="79"/>
      <c r="AR98" s="79"/>
      <c r="AT98" s="80"/>
      <c r="AU98" s="80"/>
      <c r="AV98" s="80"/>
      <c r="AW98" s="80"/>
      <c r="AX98" s="80"/>
      <c r="AY98" s="80"/>
      <c r="AZ98" s="80"/>
      <c r="BA98" s="80"/>
      <c r="BB98" s="80"/>
      <c r="BC98" s="80"/>
      <c r="BG98" s="80"/>
      <c r="BN98" s="80"/>
      <c r="BU98" s="80"/>
      <c r="BZ98" s="80"/>
      <c r="CA98" s="80"/>
      <c r="CI98" s="123"/>
    </row>
    <row r="99" spans="2:87" s="78" customFormat="1" x14ac:dyDescent="0.25">
      <c r="AP99" s="79"/>
      <c r="AQ99" s="79"/>
      <c r="AR99" s="79"/>
      <c r="AT99" s="80"/>
      <c r="AU99" s="80"/>
      <c r="AV99" s="80"/>
      <c r="AW99" s="80"/>
      <c r="AX99" s="80"/>
      <c r="AY99" s="80"/>
      <c r="AZ99" s="80"/>
      <c r="BA99" s="80"/>
      <c r="BB99" s="80"/>
      <c r="BC99" s="80"/>
      <c r="BG99" s="80"/>
      <c r="BN99" s="80"/>
      <c r="BU99" s="80"/>
      <c r="BZ99" s="80"/>
      <c r="CA99" s="80"/>
      <c r="CI99" s="123"/>
    </row>
    <row r="100" spans="2:87" s="78" customFormat="1" ht="18.75" x14ac:dyDescent="0.3">
      <c r="C100" s="24" t="s">
        <v>122</v>
      </c>
      <c r="AP100" s="79"/>
      <c r="AQ100" s="79"/>
      <c r="AR100" s="79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G100" s="80"/>
      <c r="BN100" s="80"/>
      <c r="BU100" s="80"/>
      <c r="BZ100" s="80"/>
      <c r="CA100" s="80"/>
      <c r="CI100" s="123"/>
    </row>
    <row r="101" spans="2:87" s="78" customFormat="1" ht="15.75" x14ac:dyDescent="0.25">
      <c r="B101" s="81"/>
      <c r="C101" s="26" t="s">
        <v>8</v>
      </c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3"/>
      <c r="AP101" s="79"/>
      <c r="AQ101" s="79"/>
      <c r="AR101" s="79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G101" s="80"/>
      <c r="BN101" s="80"/>
      <c r="BU101" s="80"/>
      <c r="BZ101" s="80"/>
      <c r="CA101" s="80"/>
      <c r="CI101" s="123"/>
    </row>
    <row r="102" spans="2:87" s="78" customFormat="1" x14ac:dyDescent="0.25">
      <c r="B102" s="84" t="s">
        <v>0</v>
      </c>
      <c r="C102" s="85">
        <v>1</v>
      </c>
      <c r="D102" s="85">
        <v>2</v>
      </c>
      <c r="E102" s="85">
        <v>3</v>
      </c>
      <c r="F102" s="85">
        <v>4</v>
      </c>
      <c r="G102" s="86">
        <v>5</v>
      </c>
      <c r="H102" s="85">
        <v>6</v>
      </c>
      <c r="I102" s="85">
        <v>7</v>
      </c>
      <c r="J102" s="85">
        <v>8</v>
      </c>
      <c r="K102" s="85">
        <v>9</v>
      </c>
      <c r="L102" s="85">
        <v>10</v>
      </c>
      <c r="M102" s="85">
        <v>11</v>
      </c>
      <c r="N102" s="85">
        <v>12</v>
      </c>
      <c r="O102" s="85">
        <v>13</v>
      </c>
      <c r="P102" s="85">
        <v>14</v>
      </c>
      <c r="Q102" s="85">
        <v>15</v>
      </c>
      <c r="R102" s="85">
        <v>16</v>
      </c>
      <c r="S102" s="85">
        <v>17</v>
      </c>
      <c r="T102" s="85">
        <v>18</v>
      </c>
      <c r="U102" s="85">
        <v>19</v>
      </c>
      <c r="V102" s="87">
        <v>20</v>
      </c>
      <c r="AP102" s="79"/>
      <c r="AQ102" s="79"/>
      <c r="AR102" s="79"/>
      <c r="AT102" s="80"/>
      <c r="AU102" s="80"/>
      <c r="AV102" s="80"/>
      <c r="AW102" s="80"/>
      <c r="AX102" s="80"/>
      <c r="AY102" s="80"/>
      <c r="AZ102" s="80"/>
      <c r="BA102" s="80"/>
      <c r="BB102" s="80"/>
      <c r="BC102" s="80"/>
      <c r="BG102" s="80"/>
      <c r="BN102" s="80"/>
      <c r="BU102" s="80"/>
      <c r="BZ102" s="80"/>
      <c r="CA102" s="80"/>
      <c r="CI102" s="123"/>
    </row>
    <row r="103" spans="2:87" s="78" customFormat="1" x14ac:dyDescent="0.25">
      <c r="B103" s="81" t="s">
        <v>11</v>
      </c>
      <c r="C103" s="88">
        <v>175</v>
      </c>
      <c r="D103" s="88">
        <v>160</v>
      </c>
      <c r="E103" s="88">
        <v>140</v>
      </c>
      <c r="F103" s="88">
        <v>160</v>
      </c>
      <c r="G103" s="88">
        <v>190</v>
      </c>
      <c r="H103" s="88">
        <v>200</v>
      </c>
      <c r="I103" s="88">
        <v>210</v>
      </c>
      <c r="J103" s="88">
        <v>190</v>
      </c>
      <c r="K103" s="88">
        <v>195</v>
      </c>
      <c r="L103" s="88">
        <v>190</v>
      </c>
      <c r="M103" s="88">
        <v>200</v>
      </c>
      <c r="N103" s="88">
        <v>205</v>
      </c>
      <c r="O103" s="88">
        <v>190</v>
      </c>
      <c r="P103" s="88">
        <v>140</v>
      </c>
      <c r="Q103" s="88">
        <v>105</v>
      </c>
      <c r="R103" s="88">
        <v>140</v>
      </c>
      <c r="S103" s="88">
        <v>140</v>
      </c>
      <c r="T103" s="88">
        <v>125</v>
      </c>
      <c r="U103" s="88">
        <v>130</v>
      </c>
      <c r="V103" s="89">
        <v>120</v>
      </c>
      <c r="AP103" s="79"/>
      <c r="AQ103" s="79"/>
      <c r="AR103" s="79"/>
      <c r="AT103" s="80"/>
      <c r="AU103" s="80"/>
      <c r="AV103" s="80"/>
      <c r="AW103" s="80"/>
      <c r="AX103" s="80"/>
      <c r="AY103" s="80"/>
      <c r="AZ103" s="80"/>
      <c r="BA103" s="80"/>
      <c r="BB103" s="80"/>
      <c r="BC103" s="80"/>
      <c r="BG103" s="80"/>
      <c r="BN103" s="80"/>
      <c r="BU103" s="80"/>
      <c r="BZ103" s="80"/>
      <c r="CA103" s="80"/>
      <c r="CI103" s="123"/>
    </row>
    <row r="104" spans="2:87" s="78" customFormat="1" x14ac:dyDescent="0.25">
      <c r="B104" s="81" t="s">
        <v>13</v>
      </c>
      <c r="C104" s="88">
        <v>185</v>
      </c>
      <c r="D104" s="88">
        <v>170</v>
      </c>
      <c r="E104" s="88">
        <v>150</v>
      </c>
      <c r="F104" s="88">
        <v>165</v>
      </c>
      <c r="G104" s="88">
        <v>185</v>
      </c>
      <c r="H104" s="88">
        <v>200</v>
      </c>
      <c r="I104" s="88">
        <v>205</v>
      </c>
      <c r="J104" s="88">
        <v>190</v>
      </c>
      <c r="K104" s="88">
        <v>200</v>
      </c>
      <c r="L104" s="88">
        <v>200</v>
      </c>
      <c r="M104" s="88">
        <v>205</v>
      </c>
      <c r="N104" s="88">
        <v>200</v>
      </c>
      <c r="O104" s="88">
        <v>190</v>
      </c>
      <c r="P104" s="88">
        <v>145</v>
      </c>
      <c r="Q104" s="88">
        <v>110</v>
      </c>
      <c r="R104" s="88">
        <v>140</v>
      </c>
      <c r="S104" s="88">
        <v>135</v>
      </c>
      <c r="T104" s="88">
        <v>130</v>
      </c>
      <c r="U104" s="88">
        <v>130</v>
      </c>
      <c r="V104" s="89">
        <v>125</v>
      </c>
      <c r="AP104" s="79"/>
      <c r="AQ104" s="79"/>
      <c r="AR104" s="79"/>
      <c r="AT104" s="80"/>
      <c r="AU104" s="80"/>
      <c r="AV104" s="80"/>
      <c r="AW104" s="80"/>
      <c r="AX104" s="80"/>
      <c r="AY104" s="80"/>
      <c r="AZ104" s="80"/>
      <c r="BA104" s="80"/>
      <c r="BB104" s="80"/>
      <c r="BC104" s="80"/>
      <c r="BG104" s="80"/>
      <c r="BN104" s="80"/>
      <c r="BU104" s="80"/>
      <c r="BZ104" s="80"/>
      <c r="CA104" s="80"/>
      <c r="CI104" s="123"/>
    </row>
    <row r="105" spans="2:87" s="78" customFormat="1" x14ac:dyDescent="0.25">
      <c r="B105" s="81" t="s">
        <v>17</v>
      </c>
      <c r="C105" s="88">
        <v>190</v>
      </c>
      <c r="D105" s="88">
        <v>170</v>
      </c>
      <c r="E105" s="88">
        <v>150</v>
      </c>
      <c r="F105" s="88">
        <v>170</v>
      </c>
      <c r="G105" s="88">
        <v>180</v>
      </c>
      <c r="H105" s="88">
        <v>205</v>
      </c>
      <c r="I105" s="88">
        <v>210</v>
      </c>
      <c r="J105" s="88">
        <v>195</v>
      </c>
      <c r="K105" s="88">
        <v>205</v>
      </c>
      <c r="L105" s="88">
        <v>200</v>
      </c>
      <c r="M105" s="88">
        <v>205</v>
      </c>
      <c r="N105" s="88">
        <v>210</v>
      </c>
      <c r="O105" s="88">
        <v>200</v>
      </c>
      <c r="P105" s="88">
        <v>145</v>
      </c>
      <c r="Q105" s="88">
        <v>110</v>
      </c>
      <c r="R105" s="88">
        <v>140</v>
      </c>
      <c r="S105" s="88">
        <v>140</v>
      </c>
      <c r="T105" s="88">
        <v>130</v>
      </c>
      <c r="U105" s="88">
        <v>130</v>
      </c>
      <c r="V105" s="89">
        <v>125</v>
      </c>
      <c r="AP105" s="79"/>
      <c r="AQ105" s="79"/>
      <c r="AR105" s="79"/>
      <c r="AT105" s="80"/>
      <c r="AU105" s="80"/>
      <c r="AV105" s="80"/>
      <c r="AW105" s="80"/>
      <c r="AX105" s="80"/>
      <c r="AY105" s="80"/>
      <c r="AZ105" s="80"/>
      <c r="BA105" s="80"/>
      <c r="BB105" s="80"/>
      <c r="BC105" s="80"/>
      <c r="BG105" s="80"/>
      <c r="BN105" s="80"/>
      <c r="BU105" s="80"/>
      <c r="BZ105" s="80"/>
      <c r="CA105" s="80"/>
      <c r="CI105" s="123"/>
    </row>
    <row r="106" spans="2:87" s="78" customFormat="1" x14ac:dyDescent="0.25">
      <c r="B106" s="81" t="s">
        <v>20</v>
      </c>
      <c r="C106" s="88">
        <v>195</v>
      </c>
      <c r="D106" s="88">
        <v>180</v>
      </c>
      <c r="E106" s="88">
        <v>150</v>
      </c>
      <c r="F106" s="88">
        <v>170</v>
      </c>
      <c r="G106" s="88">
        <v>190</v>
      </c>
      <c r="H106" s="88">
        <v>200</v>
      </c>
      <c r="I106" s="88">
        <v>210</v>
      </c>
      <c r="J106" s="88">
        <v>195</v>
      </c>
      <c r="K106" s="88">
        <v>210</v>
      </c>
      <c r="L106" s="88">
        <v>205</v>
      </c>
      <c r="M106" s="88">
        <v>205</v>
      </c>
      <c r="N106" s="88">
        <v>205</v>
      </c>
      <c r="O106" s="88">
        <v>195</v>
      </c>
      <c r="P106" s="88">
        <v>150</v>
      </c>
      <c r="Q106" s="88">
        <v>110</v>
      </c>
      <c r="R106" s="88">
        <v>145</v>
      </c>
      <c r="S106" s="88">
        <v>140</v>
      </c>
      <c r="T106" s="88">
        <v>130</v>
      </c>
      <c r="U106" s="88">
        <v>135</v>
      </c>
      <c r="V106" s="89">
        <v>125</v>
      </c>
      <c r="AP106" s="79"/>
      <c r="AQ106" s="79"/>
      <c r="AR106" s="79"/>
      <c r="AT106" s="80"/>
      <c r="AU106" s="80"/>
      <c r="AV106" s="80"/>
      <c r="AW106" s="80"/>
      <c r="AX106" s="80"/>
      <c r="AY106" s="80"/>
      <c r="AZ106" s="80"/>
      <c r="BA106" s="80"/>
      <c r="BB106" s="80"/>
      <c r="BC106" s="80"/>
      <c r="BG106" s="80"/>
      <c r="BN106" s="80"/>
      <c r="BU106" s="80"/>
      <c r="BZ106" s="80"/>
      <c r="CA106" s="80"/>
      <c r="CI106" s="123"/>
    </row>
    <row r="107" spans="2:87" s="78" customFormat="1" x14ac:dyDescent="0.25">
      <c r="B107" s="90" t="s">
        <v>123</v>
      </c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7"/>
      <c r="AP107" s="79"/>
      <c r="AQ107" s="79"/>
      <c r="AR107" s="79"/>
      <c r="AT107" s="80"/>
      <c r="AU107" s="80"/>
      <c r="AV107" s="80"/>
      <c r="AW107" s="80"/>
      <c r="AX107" s="80"/>
      <c r="AY107" s="80"/>
      <c r="AZ107" s="80"/>
      <c r="BA107" s="80"/>
      <c r="BB107" s="80"/>
      <c r="BC107" s="80"/>
      <c r="BG107" s="80"/>
      <c r="BN107" s="80"/>
      <c r="BU107" s="80"/>
      <c r="BZ107" s="80"/>
      <c r="CA107" s="80"/>
      <c r="CI107" s="123"/>
    </row>
    <row r="108" spans="2:87" s="78" customFormat="1" x14ac:dyDescent="0.25">
      <c r="B108" s="91" t="s">
        <v>124</v>
      </c>
      <c r="C108" s="80">
        <f>C104-C103</f>
        <v>10</v>
      </c>
      <c r="D108" s="80">
        <f t="shared" ref="D108:V108" si="66">D104-D103</f>
        <v>10</v>
      </c>
      <c r="E108" s="80">
        <f t="shared" si="66"/>
        <v>10</v>
      </c>
      <c r="F108" s="80">
        <f t="shared" si="66"/>
        <v>5</v>
      </c>
      <c r="G108" s="80">
        <f t="shared" si="66"/>
        <v>-5</v>
      </c>
      <c r="H108" s="80">
        <f t="shared" si="66"/>
        <v>0</v>
      </c>
      <c r="I108" s="80">
        <f t="shared" si="66"/>
        <v>-5</v>
      </c>
      <c r="J108" s="80">
        <f t="shared" si="66"/>
        <v>0</v>
      </c>
      <c r="K108" s="80">
        <f t="shared" si="66"/>
        <v>5</v>
      </c>
      <c r="L108" s="80">
        <f t="shared" si="66"/>
        <v>10</v>
      </c>
      <c r="M108" s="80">
        <f t="shared" si="66"/>
        <v>5</v>
      </c>
      <c r="N108" s="80">
        <f t="shared" si="66"/>
        <v>-5</v>
      </c>
      <c r="O108" s="80">
        <f t="shared" si="66"/>
        <v>0</v>
      </c>
      <c r="P108" s="80">
        <f t="shared" si="66"/>
        <v>5</v>
      </c>
      <c r="Q108" s="80">
        <f t="shared" si="66"/>
        <v>5</v>
      </c>
      <c r="R108" s="80">
        <f t="shared" si="66"/>
        <v>0</v>
      </c>
      <c r="S108" s="80">
        <f t="shared" si="66"/>
        <v>-5</v>
      </c>
      <c r="T108" s="80">
        <f t="shared" si="66"/>
        <v>5</v>
      </c>
      <c r="U108" s="80">
        <f t="shared" si="66"/>
        <v>0</v>
      </c>
      <c r="V108" s="80">
        <f t="shared" si="66"/>
        <v>5</v>
      </c>
      <c r="AP108" s="79"/>
      <c r="AQ108" s="79"/>
      <c r="AR108" s="79"/>
      <c r="AT108" s="80"/>
      <c r="AU108" s="80"/>
      <c r="AV108" s="80"/>
      <c r="AW108" s="80"/>
      <c r="AX108" s="80"/>
      <c r="AY108" s="80"/>
      <c r="AZ108" s="80"/>
      <c r="BA108" s="80"/>
      <c r="BB108" s="80"/>
      <c r="BC108" s="80"/>
      <c r="BG108" s="80"/>
      <c r="BN108" s="80"/>
      <c r="BU108" s="80"/>
      <c r="BZ108" s="80"/>
      <c r="CA108" s="80"/>
      <c r="CI108" s="123"/>
    </row>
    <row r="109" spans="2:87" s="78" customFormat="1" x14ac:dyDescent="0.25">
      <c r="B109" s="91" t="s">
        <v>125</v>
      </c>
      <c r="C109" s="80">
        <f>C105-C103</f>
        <v>15</v>
      </c>
      <c r="D109" s="80">
        <f t="shared" ref="D109:V109" si="67">D105-D103</f>
        <v>10</v>
      </c>
      <c r="E109" s="80">
        <f t="shared" si="67"/>
        <v>10</v>
      </c>
      <c r="F109" s="80">
        <f t="shared" si="67"/>
        <v>10</v>
      </c>
      <c r="G109" s="80">
        <f t="shared" si="67"/>
        <v>-10</v>
      </c>
      <c r="H109" s="80">
        <f t="shared" si="67"/>
        <v>5</v>
      </c>
      <c r="I109" s="80">
        <f t="shared" si="67"/>
        <v>0</v>
      </c>
      <c r="J109" s="80">
        <f t="shared" si="67"/>
        <v>5</v>
      </c>
      <c r="K109" s="80">
        <f t="shared" si="67"/>
        <v>10</v>
      </c>
      <c r="L109" s="80">
        <f t="shared" si="67"/>
        <v>10</v>
      </c>
      <c r="M109" s="80">
        <f t="shared" si="67"/>
        <v>5</v>
      </c>
      <c r="N109" s="80">
        <f t="shared" si="67"/>
        <v>5</v>
      </c>
      <c r="O109" s="80">
        <f t="shared" si="67"/>
        <v>10</v>
      </c>
      <c r="P109" s="80">
        <f t="shared" si="67"/>
        <v>5</v>
      </c>
      <c r="Q109" s="80">
        <f t="shared" si="67"/>
        <v>5</v>
      </c>
      <c r="R109" s="80">
        <f t="shared" si="67"/>
        <v>0</v>
      </c>
      <c r="S109" s="80">
        <f t="shared" si="67"/>
        <v>0</v>
      </c>
      <c r="T109" s="80">
        <f t="shared" si="67"/>
        <v>5</v>
      </c>
      <c r="U109" s="80">
        <f t="shared" si="67"/>
        <v>0</v>
      </c>
      <c r="V109" s="80">
        <f t="shared" si="67"/>
        <v>5</v>
      </c>
      <c r="AP109" s="79"/>
      <c r="AQ109" s="79"/>
      <c r="AR109" s="79"/>
      <c r="AT109" s="80"/>
      <c r="AU109" s="80"/>
      <c r="AV109" s="80"/>
      <c r="AW109" s="80"/>
      <c r="AX109" s="80"/>
      <c r="AY109" s="80"/>
      <c r="AZ109" s="80"/>
      <c r="BA109" s="80"/>
      <c r="BB109" s="80"/>
      <c r="BC109" s="80"/>
      <c r="BG109" s="80"/>
      <c r="BN109" s="80"/>
      <c r="BU109" s="80"/>
      <c r="BZ109" s="80"/>
      <c r="CA109" s="80"/>
      <c r="CI109" s="123"/>
    </row>
    <row r="110" spans="2:87" s="78" customFormat="1" x14ac:dyDescent="0.25">
      <c r="B110" s="91" t="s">
        <v>113</v>
      </c>
      <c r="C110" s="80">
        <f>C106-C103</f>
        <v>20</v>
      </c>
      <c r="D110" s="80">
        <f t="shared" ref="D110:V110" si="68">D106-D103</f>
        <v>20</v>
      </c>
      <c r="E110" s="80">
        <f t="shared" si="68"/>
        <v>10</v>
      </c>
      <c r="F110" s="80">
        <f t="shared" si="68"/>
        <v>10</v>
      </c>
      <c r="G110" s="80">
        <f t="shared" si="68"/>
        <v>0</v>
      </c>
      <c r="H110" s="80">
        <f t="shared" si="68"/>
        <v>0</v>
      </c>
      <c r="I110" s="80">
        <f t="shared" si="68"/>
        <v>0</v>
      </c>
      <c r="J110" s="80">
        <f t="shared" si="68"/>
        <v>5</v>
      </c>
      <c r="K110" s="80">
        <f t="shared" si="68"/>
        <v>15</v>
      </c>
      <c r="L110" s="80">
        <f t="shared" si="68"/>
        <v>15</v>
      </c>
      <c r="M110" s="80">
        <f t="shared" si="68"/>
        <v>5</v>
      </c>
      <c r="N110" s="80">
        <f t="shared" si="68"/>
        <v>0</v>
      </c>
      <c r="O110" s="80">
        <f t="shared" si="68"/>
        <v>5</v>
      </c>
      <c r="P110" s="80">
        <f t="shared" si="68"/>
        <v>10</v>
      </c>
      <c r="Q110" s="80">
        <f t="shared" si="68"/>
        <v>5</v>
      </c>
      <c r="R110" s="80">
        <f t="shared" si="68"/>
        <v>5</v>
      </c>
      <c r="S110" s="80">
        <f t="shared" si="68"/>
        <v>0</v>
      </c>
      <c r="T110" s="80">
        <f t="shared" si="68"/>
        <v>5</v>
      </c>
      <c r="U110" s="80">
        <f t="shared" si="68"/>
        <v>5</v>
      </c>
      <c r="V110" s="80">
        <f t="shared" si="68"/>
        <v>5</v>
      </c>
      <c r="AP110" s="79"/>
      <c r="AQ110" s="79"/>
      <c r="AR110" s="79"/>
      <c r="AT110" s="80"/>
      <c r="AU110" s="80"/>
      <c r="AV110" s="80"/>
      <c r="AW110" s="80"/>
      <c r="AX110" s="80"/>
      <c r="AY110" s="80"/>
      <c r="AZ110" s="80"/>
      <c r="BA110" s="80"/>
      <c r="BB110" s="80"/>
      <c r="BC110" s="80"/>
      <c r="BG110" s="80"/>
      <c r="BN110" s="80"/>
      <c r="BU110" s="80"/>
      <c r="BZ110" s="80"/>
      <c r="CA110" s="80"/>
      <c r="CI110" s="123"/>
    </row>
    <row r="111" spans="2:87" s="78" customFormat="1" x14ac:dyDescent="0.25"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AP111" s="79"/>
      <c r="AQ111" s="79"/>
      <c r="AR111" s="79"/>
      <c r="AT111" s="80"/>
      <c r="AU111" s="80"/>
      <c r="AV111" s="80"/>
      <c r="AW111" s="80"/>
      <c r="AX111" s="80"/>
      <c r="AY111" s="80"/>
      <c r="AZ111" s="80"/>
      <c r="BA111" s="80"/>
      <c r="BB111" s="80"/>
      <c r="BC111" s="80"/>
      <c r="BG111" s="80"/>
      <c r="BN111" s="80"/>
      <c r="BU111" s="80"/>
      <c r="BZ111" s="80"/>
      <c r="CA111" s="80"/>
      <c r="CI111" s="123"/>
    </row>
    <row r="112" spans="2:87" s="78" customFormat="1" x14ac:dyDescent="0.25">
      <c r="B112" s="96" t="s">
        <v>8</v>
      </c>
      <c r="C112" s="88" t="s">
        <v>91</v>
      </c>
      <c r="D112" s="88" t="s">
        <v>120</v>
      </c>
      <c r="E112" s="88" t="s">
        <v>126</v>
      </c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AP112" s="79"/>
      <c r="AQ112" s="79"/>
      <c r="AR112" s="79"/>
      <c r="AT112" s="80"/>
      <c r="AU112" s="80"/>
      <c r="AV112" s="80"/>
      <c r="AW112" s="80"/>
      <c r="AX112" s="80"/>
      <c r="AY112" s="80"/>
      <c r="AZ112" s="80"/>
      <c r="BA112" s="80"/>
      <c r="BB112" s="80"/>
      <c r="BC112" s="80"/>
      <c r="BG112" s="80"/>
      <c r="BN112" s="80"/>
      <c r="BU112" s="80"/>
      <c r="BZ112" s="80"/>
      <c r="CA112" s="80"/>
      <c r="CI112" s="123"/>
    </row>
    <row r="113" spans="2:87" s="78" customFormat="1" x14ac:dyDescent="0.25">
      <c r="B113" s="94" t="s">
        <v>124</v>
      </c>
      <c r="C113" s="88">
        <v>2.5710000000000002</v>
      </c>
      <c r="D113" s="88">
        <v>5.1820000000000004</v>
      </c>
      <c r="E113" s="88">
        <v>1.131</v>
      </c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AP113" s="79"/>
      <c r="AQ113" s="79"/>
      <c r="AR113" s="79"/>
      <c r="AT113" s="80"/>
      <c r="AU113" s="80"/>
      <c r="AV113" s="80"/>
      <c r="AW113" s="80"/>
      <c r="AX113" s="80"/>
      <c r="AY113" s="80"/>
      <c r="AZ113" s="80"/>
      <c r="BA113" s="80"/>
      <c r="BB113" s="80"/>
      <c r="BC113" s="80"/>
      <c r="BG113" s="80"/>
      <c r="BN113" s="80"/>
      <c r="BU113" s="80"/>
      <c r="BZ113" s="80"/>
      <c r="CA113" s="80"/>
      <c r="CI113" s="123"/>
    </row>
    <row r="114" spans="2:87" s="78" customFormat="1" x14ac:dyDescent="0.25">
      <c r="B114" s="94" t="s">
        <v>125</v>
      </c>
      <c r="C114" s="88">
        <v>5.0949999999999998</v>
      </c>
      <c r="D114" s="88">
        <v>5.4029999999999996</v>
      </c>
      <c r="E114" s="88">
        <v>1.179</v>
      </c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AP114" s="79"/>
      <c r="AQ114" s="79"/>
      <c r="AR114" s="79"/>
      <c r="AT114" s="80"/>
      <c r="AU114" s="80"/>
      <c r="AV114" s="80"/>
      <c r="AW114" s="80"/>
      <c r="AX114" s="80"/>
      <c r="AY114" s="80"/>
      <c r="AZ114" s="80"/>
      <c r="BA114" s="80"/>
      <c r="BB114" s="80"/>
      <c r="BC114" s="80"/>
      <c r="BG114" s="80"/>
      <c r="BN114" s="80"/>
      <c r="BU114" s="80"/>
      <c r="BZ114" s="80"/>
      <c r="CA114" s="80"/>
      <c r="CI114" s="123"/>
    </row>
    <row r="115" spans="2:87" s="78" customFormat="1" x14ac:dyDescent="0.25">
      <c r="B115" s="94" t="s">
        <v>113</v>
      </c>
      <c r="C115" s="88">
        <v>6.7140000000000004</v>
      </c>
      <c r="D115" s="88">
        <v>6.3410000000000002</v>
      </c>
      <c r="E115" s="88">
        <v>1.3839999999999999</v>
      </c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AP115" s="79"/>
      <c r="AQ115" s="79"/>
      <c r="AR115" s="79"/>
      <c r="AT115" s="80"/>
      <c r="AU115" s="80"/>
      <c r="AV115" s="80"/>
      <c r="AW115" s="80"/>
      <c r="AX115" s="80"/>
      <c r="AY115" s="80"/>
      <c r="AZ115" s="80"/>
      <c r="BA115" s="80"/>
      <c r="BB115" s="80"/>
      <c r="BC115" s="80"/>
      <c r="BG115" s="80"/>
      <c r="BN115" s="80"/>
      <c r="BU115" s="80"/>
      <c r="BZ115" s="80"/>
      <c r="CA115" s="80"/>
      <c r="CI115" s="123"/>
    </row>
    <row r="116" spans="2:87" s="78" customFormat="1" x14ac:dyDescent="0.25"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AP116" s="79"/>
      <c r="AQ116" s="79"/>
      <c r="AR116" s="79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G116" s="80"/>
      <c r="BN116" s="80"/>
      <c r="BU116" s="80"/>
      <c r="BZ116" s="80"/>
      <c r="CA116" s="80"/>
      <c r="CI116" s="123"/>
    </row>
    <row r="117" spans="2:87" s="78" customFormat="1" x14ac:dyDescent="0.25">
      <c r="B117" s="97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AP117" s="79"/>
      <c r="AQ117" s="79"/>
      <c r="AR117" s="79"/>
      <c r="AT117" s="80"/>
      <c r="AU117" s="80"/>
      <c r="AV117" s="80"/>
      <c r="AW117" s="80"/>
      <c r="AX117" s="80"/>
      <c r="AY117" s="80"/>
      <c r="AZ117" s="80"/>
      <c r="BA117" s="80"/>
      <c r="BB117" s="80"/>
      <c r="BC117" s="80"/>
      <c r="BG117" s="80"/>
      <c r="BN117" s="80"/>
      <c r="BU117" s="80"/>
      <c r="BZ117" s="80"/>
      <c r="CA117" s="80"/>
      <c r="CI117" s="123"/>
    </row>
    <row r="118" spans="2:87" s="78" customFormat="1" x14ac:dyDescent="0.25">
      <c r="B118" s="97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AP118" s="79"/>
      <c r="AQ118" s="79"/>
      <c r="AR118" s="79"/>
      <c r="AT118" s="80"/>
      <c r="AU118" s="80"/>
      <c r="AV118" s="80"/>
      <c r="AW118" s="80"/>
      <c r="AX118" s="80"/>
      <c r="AY118" s="80"/>
      <c r="AZ118" s="80"/>
      <c r="BA118" s="80"/>
      <c r="BB118" s="80"/>
      <c r="BC118" s="80"/>
      <c r="BG118" s="80"/>
      <c r="BN118" s="80"/>
      <c r="BU118" s="80"/>
      <c r="BZ118" s="80"/>
      <c r="CA118" s="80"/>
      <c r="CI118" s="123"/>
    </row>
    <row r="119" spans="2:87" s="78" customFormat="1" x14ac:dyDescent="0.25">
      <c r="B119" s="97"/>
      <c r="AP119" s="79"/>
      <c r="AQ119" s="79"/>
      <c r="AR119" s="79"/>
      <c r="AT119" s="80"/>
      <c r="AU119" s="80"/>
      <c r="AV119" s="80"/>
      <c r="AW119" s="80"/>
      <c r="AX119" s="80"/>
      <c r="AY119" s="80"/>
      <c r="AZ119" s="80"/>
      <c r="BA119" s="80"/>
      <c r="BB119" s="80"/>
      <c r="BC119" s="80"/>
      <c r="BG119" s="80"/>
      <c r="BN119" s="80"/>
      <c r="BU119" s="80"/>
      <c r="BZ119" s="80"/>
      <c r="CA119" s="80"/>
      <c r="CI119" s="123"/>
    </row>
    <row r="120" spans="2:87" s="74" customFormat="1" ht="18.75" x14ac:dyDescent="0.3">
      <c r="B120" s="75" t="s">
        <v>79</v>
      </c>
      <c r="AP120" s="76"/>
      <c r="AQ120" s="76"/>
      <c r="AR120" s="76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G120" s="77"/>
      <c r="BN120" s="77"/>
      <c r="BU120" s="77"/>
      <c r="BZ120" s="77"/>
      <c r="CA120" s="77"/>
      <c r="CI120" s="122"/>
    </row>
    <row r="121" spans="2:87" s="78" customFormat="1" x14ac:dyDescent="0.25">
      <c r="AP121" s="79"/>
      <c r="AQ121" s="79"/>
      <c r="AR121" s="79"/>
      <c r="AT121" s="80"/>
      <c r="AU121" s="80"/>
      <c r="AV121" s="80"/>
      <c r="AW121" s="80"/>
      <c r="AX121" s="80"/>
      <c r="AY121" s="80"/>
      <c r="AZ121" s="80"/>
      <c r="BA121" s="80"/>
      <c r="BB121" s="80"/>
      <c r="BC121" s="80"/>
      <c r="BG121" s="80"/>
      <c r="BN121" s="80"/>
      <c r="BU121" s="80"/>
      <c r="BZ121" s="80"/>
      <c r="CA121" s="80"/>
      <c r="CI121" s="123"/>
    </row>
    <row r="122" spans="2:87" s="78" customFormat="1" ht="18.75" x14ac:dyDescent="0.3">
      <c r="C122" s="24" t="s">
        <v>79</v>
      </c>
      <c r="D122" s="98"/>
      <c r="AH122" s="135"/>
      <c r="AI122" s="135"/>
      <c r="AJ122" s="135"/>
      <c r="AK122" s="135"/>
      <c r="AL122" s="135"/>
      <c r="AM122" s="135"/>
      <c r="AN122"/>
      <c r="AP122" s="79"/>
      <c r="AQ122" s="79"/>
      <c r="AR122" s="79"/>
      <c r="AT122" s="80"/>
      <c r="AU122" s="80"/>
      <c r="AV122" s="80"/>
      <c r="AW122" s="80"/>
      <c r="AX122" s="80"/>
      <c r="AY122" s="80"/>
      <c r="AZ122" s="80"/>
      <c r="BA122" s="80"/>
      <c r="BB122" s="80"/>
      <c r="BC122" s="80"/>
      <c r="BG122" s="80"/>
      <c r="BN122" s="80"/>
      <c r="BU122" s="80"/>
      <c r="BZ122" s="80"/>
      <c r="CA122" s="80"/>
      <c r="CI122" s="123"/>
    </row>
    <row r="123" spans="2:87" s="78" customFormat="1" x14ac:dyDescent="0.25">
      <c r="C123" s="82" t="s">
        <v>29</v>
      </c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3"/>
      <c r="Y123" s="117"/>
      <c r="Z123" s="117" t="s">
        <v>238</v>
      </c>
      <c r="AA123" s="21"/>
      <c r="AB123" s="21"/>
      <c r="AC123" s="21"/>
      <c r="AD123" s="21"/>
      <c r="AE123" s="21"/>
      <c r="AF123" s="21"/>
      <c r="AH123" s="133" t="s">
        <v>127</v>
      </c>
      <c r="AI123" s="128" t="s">
        <v>288</v>
      </c>
      <c r="AJ123" s="128"/>
      <c r="AK123" s="128"/>
      <c r="AL123" s="128"/>
      <c r="AM123" s="128"/>
      <c r="AN123"/>
      <c r="AP123" s="79"/>
      <c r="AQ123" s="79"/>
      <c r="AR123" s="79"/>
      <c r="AT123" s="80"/>
      <c r="AU123" s="80"/>
      <c r="AV123" s="80"/>
      <c r="AW123" s="80"/>
      <c r="AX123" s="80"/>
      <c r="AY123" s="80"/>
      <c r="AZ123" s="80"/>
      <c r="BA123" s="80"/>
      <c r="BB123" s="80"/>
      <c r="BC123" s="80"/>
      <c r="BG123" s="80"/>
      <c r="BN123" s="80"/>
      <c r="BU123" s="80"/>
      <c r="BZ123" s="80"/>
      <c r="CA123" s="80"/>
      <c r="CI123" s="123"/>
    </row>
    <row r="124" spans="2:87" s="78" customFormat="1" x14ac:dyDescent="0.25">
      <c r="B124" s="84" t="s">
        <v>0</v>
      </c>
      <c r="C124" s="85">
        <v>1</v>
      </c>
      <c r="D124" s="85">
        <v>2</v>
      </c>
      <c r="E124" s="85">
        <v>3</v>
      </c>
      <c r="F124" s="85">
        <v>4</v>
      </c>
      <c r="G124" s="86">
        <v>5</v>
      </c>
      <c r="H124" s="85">
        <v>6</v>
      </c>
      <c r="I124" s="85">
        <v>7</v>
      </c>
      <c r="J124" s="85">
        <v>8</v>
      </c>
      <c r="K124" s="85">
        <v>9</v>
      </c>
      <c r="L124" s="85">
        <v>10</v>
      </c>
      <c r="M124" s="85">
        <v>11</v>
      </c>
      <c r="N124" s="85">
        <v>12</v>
      </c>
      <c r="O124" s="85">
        <v>13</v>
      </c>
      <c r="P124" s="85">
        <v>14</v>
      </c>
      <c r="Q124" s="85">
        <v>15</v>
      </c>
      <c r="R124" s="85">
        <v>16</v>
      </c>
      <c r="S124" s="85">
        <v>17</v>
      </c>
      <c r="T124" s="85">
        <v>18</v>
      </c>
      <c r="U124" s="85">
        <v>19</v>
      </c>
      <c r="V124" s="87">
        <v>20</v>
      </c>
      <c r="Y124" s="11" t="s">
        <v>240</v>
      </c>
      <c r="Z124" s="11"/>
      <c r="AA124"/>
      <c r="AB124"/>
      <c r="AC124"/>
      <c r="AD124"/>
      <c r="AE124"/>
      <c r="AF124"/>
      <c r="AH124" s="133"/>
      <c r="AI124" s="134"/>
      <c r="AJ124" s="134"/>
      <c r="AK124" s="134"/>
      <c r="AL124" s="134"/>
      <c r="AM124" s="134"/>
      <c r="AN124"/>
      <c r="AP124" s="79"/>
      <c r="AQ124" s="79"/>
      <c r="AR124" s="79"/>
      <c r="AT124" s="80"/>
      <c r="AU124" s="80"/>
      <c r="AV124" s="80"/>
      <c r="AW124" s="80"/>
      <c r="AX124" s="80"/>
      <c r="AY124" s="80"/>
      <c r="AZ124" s="80"/>
      <c r="BA124" s="80"/>
      <c r="BB124" s="80"/>
      <c r="BC124" s="80"/>
      <c r="BG124" s="80"/>
      <c r="BN124" s="80"/>
      <c r="BU124" s="80"/>
      <c r="BZ124" s="80"/>
      <c r="CA124" s="80"/>
      <c r="CI124" s="123"/>
    </row>
    <row r="125" spans="2:87" s="78" customFormat="1" x14ac:dyDescent="0.25">
      <c r="B125" s="81" t="s">
        <v>11</v>
      </c>
      <c r="C125" s="88">
        <v>20</v>
      </c>
      <c r="D125" s="88">
        <v>25</v>
      </c>
      <c r="E125" s="88">
        <v>20</v>
      </c>
      <c r="F125" s="88">
        <v>20</v>
      </c>
      <c r="G125" s="88">
        <v>32</v>
      </c>
      <c r="H125" s="88">
        <v>18</v>
      </c>
      <c r="I125" s="88">
        <v>30</v>
      </c>
      <c r="J125" s="88">
        <v>28</v>
      </c>
      <c r="K125" s="88">
        <v>27</v>
      </c>
      <c r="L125" s="88">
        <v>30</v>
      </c>
      <c r="M125" s="88">
        <v>11</v>
      </c>
      <c r="N125" s="88">
        <v>20</v>
      </c>
      <c r="O125" s="88">
        <v>19</v>
      </c>
      <c r="P125" s="88">
        <v>3</v>
      </c>
      <c r="Q125" s="88">
        <v>5</v>
      </c>
      <c r="R125" s="88">
        <v>7</v>
      </c>
      <c r="S125" s="88">
        <v>5</v>
      </c>
      <c r="T125" s="88">
        <v>5</v>
      </c>
      <c r="U125" s="88">
        <v>7</v>
      </c>
      <c r="V125" s="89">
        <v>6</v>
      </c>
      <c r="Y125" s="113" t="s">
        <v>177</v>
      </c>
      <c r="Z125" s="135" t="s">
        <v>89</v>
      </c>
      <c r="AA125" s="135" t="s">
        <v>233</v>
      </c>
      <c r="AB125" s="135" t="s">
        <v>234</v>
      </c>
      <c r="AC125" s="135" t="s">
        <v>27</v>
      </c>
      <c r="AD125" s="135" t="s">
        <v>235</v>
      </c>
      <c r="AE125" s="135" t="s">
        <v>236</v>
      </c>
      <c r="AF125" s="135" t="s">
        <v>237</v>
      </c>
      <c r="AH125" s="127" t="s">
        <v>172</v>
      </c>
      <c r="AI125" s="134" t="s">
        <v>173</v>
      </c>
      <c r="AJ125" s="134"/>
      <c r="AK125" s="134"/>
      <c r="AL125" s="134"/>
      <c r="AM125" s="134"/>
      <c r="AN125"/>
      <c r="AP125" s="79"/>
      <c r="AQ125" s="79"/>
      <c r="AR125" s="79"/>
      <c r="AT125" s="80"/>
      <c r="AU125" s="80"/>
      <c r="AV125" s="80"/>
      <c r="AW125" s="80"/>
      <c r="AX125" s="80"/>
      <c r="AY125" s="80"/>
      <c r="AZ125" s="80"/>
      <c r="BA125" s="80"/>
      <c r="BB125" s="80"/>
      <c r="BC125" s="80"/>
      <c r="BG125" s="80"/>
      <c r="BN125" s="80"/>
      <c r="BU125" s="80"/>
      <c r="BZ125" s="80"/>
      <c r="CA125" s="80"/>
      <c r="CI125" s="123"/>
    </row>
    <row r="126" spans="2:87" s="78" customFormat="1" x14ac:dyDescent="0.25">
      <c r="B126" s="81" t="s">
        <v>13</v>
      </c>
      <c r="C126" s="88">
        <v>20</v>
      </c>
      <c r="D126" s="88">
        <v>25</v>
      </c>
      <c r="E126" s="88">
        <v>20</v>
      </c>
      <c r="F126" s="88">
        <v>22</v>
      </c>
      <c r="G126" s="88">
        <v>28</v>
      </c>
      <c r="H126" s="88">
        <v>16</v>
      </c>
      <c r="I126" s="88">
        <v>30</v>
      </c>
      <c r="J126" s="88">
        <v>30</v>
      </c>
      <c r="K126" s="88">
        <v>28</v>
      </c>
      <c r="L126" s="88">
        <v>28</v>
      </c>
      <c r="M126" s="88">
        <v>10</v>
      </c>
      <c r="N126" s="88">
        <v>20</v>
      </c>
      <c r="O126" s="88">
        <v>20</v>
      </c>
      <c r="P126" s="88">
        <v>5</v>
      </c>
      <c r="Q126" s="88">
        <v>5</v>
      </c>
      <c r="R126" s="88">
        <v>7</v>
      </c>
      <c r="S126" s="88">
        <v>6</v>
      </c>
      <c r="T126" s="88">
        <v>5</v>
      </c>
      <c r="U126" s="88">
        <v>6</v>
      </c>
      <c r="V126" s="89">
        <v>6</v>
      </c>
      <c r="Y126" s="113" t="s">
        <v>239</v>
      </c>
      <c r="Z126" s="134">
        <v>1</v>
      </c>
      <c r="AA126" s="134">
        <v>0</v>
      </c>
      <c r="AB126" s="134">
        <v>0</v>
      </c>
      <c r="AC126" s="134">
        <v>0</v>
      </c>
      <c r="AD126" s="134">
        <v>0.57037599999999999</v>
      </c>
      <c r="AE126" s="134">
        <v>0</v>
      </c>
      <c r="AF126" s="134">
        <v>152</v>
      </c>
      <c r="AH126" s="133" t="s">
        <v>174</v>
      </c>
      <c r="AI126" s="134">
        <v>0.05</v>
      </c>
      <c r="AJ126" s="134"/>
      <c r="AK126" s="134"/>
      <c r="AL126" s="134"/>
      <c r="AM126" s="134"/>
      <c r="AN126"/>
      <c r="AP126" s="79"/>
      <c r="AQ126" s="79"/>
      <c r="AR126" s="79"/>
      <c r="AT126" s="80"/>
      <c r="AU126" s="80"/>
      <c r="AV126" s="80"/>
      <c r="AW126" s="80"/>
      <c r="AX126" s="80"/>
      <c r="AY126" s="80"/>
      <c r="AZ126" s="80"/>
      <c r="BA126" s="80"/>
      <c r="BB126" s="80"/>
      <c r="BC126" s="80"/>
      <c r="BG126" s="80"/>
      <c r="BN126" s="80"/>
      <c r="BU126" s="80"/>
      <c r="BZ126" s="80"/>
      <c r="CA126" s="80"/>
      <c r="CI126" s="123"/>
    </row>
    <row r="127" spans="2:87" s="78" customFormat="1" x14ac:dyDescent="0.25">
      <c r="B127" s="81" t="s">
        <v>17</v>
      </c>
      <c r="C127" s="88">
        <v>23</v>
      </c>
      <c r="D127" s="88">
        <v>28</v>
      </c>
      <c r="E127" s="88">
        <v>22</v>
      </c>
      <c r="F127" s="88">
        <v>23</v>
      </c>
      <c r="G127" s="88">
        <v>30</v>
      </c>
      <c r="H127" s="88">
        <v>14</v>
      </c>
      <c r="I127" s="88">
        <v>25</v>
      </c>
      <c r="J127" s="88">
        <v>29</v>
      </c>
      <c r="K127" s="88">
        <v>28</v>
      </c>
      <c r="L127" s="88">
        <v>30</v>
      </c>
      <c r="M127" s="88">
        <v>14</v>
      </c>
      <c r="N127" s="88">
        <v>20</v>
      </c>
      <c r="O127" s="88">
        <v>20</v>
      </c>
      <c r="P127" s="88">
        <v>5</v>
      </c>
      <c r="Q127" s="88">
        <v>5</v>
      </c>
      <c r="R127" s="88">
        <v>6</v>
      </c>
      <c r="S127" s="88">
        <v>6</v>
      </c>
      <c r="T127" s="88">
        <v>7</v>
      </c>
      <c r="U127" s="88">
        <v>6</v>
      </c>
      <c r="V127" s="89">
        <v>7</v>
      </c>
      <c r="Y127" s="113">
        <v>3</v>
      </c>
      <c r="Z127" s="134">
        <v>0.930261</v>
      </c>
      <c r="AA127" s="134">
        <v>-0.05</v>
      </c>
      <c r="AB127" s="134">
        <v>-0.1</v>
      </c>
      <c r="AC127" s="134">
        <v>0.05</v>
      </c>
      <c r="AD127" s="134">
        <v>0.57037599999999999</v>
      </c>
      <c r="AE127" s="134">
        <v>8.7661500000000003E-2</v>
      </c>
      <c r="AF127" s="134">
        <v>152</v>
      </c>
      <c r="AH127" s="133"/>
      <c r="AI127" s="134"/>
      <c r="AJ127" s="134"/>
      <c r="AK127" s="134"/>
      <c r="AL127" s="134"/>
      <c r="AM127" s="134"/>
      <c r="AN127"/>
      <c r="AP127" s="79"/>
      <c r="AQ127" s="79"/>
      <c r="AR127" s="79"/>
      <c r="AT127" s="80"/>
      <c r="AU127" s="80"/>
      <c r="AV127" s="80"/>
      <c r="AW127" s="80"/>
      <c r="AX127" s="80"/>
      <c r="AY127" s="80"/>
      <c r="AZ127" s="80"/>
      <c r="BA127" s="80"/>
      <c r="BB127" s="80"/>
      <c r="BC127" s="80"/>
      <c r="BG127" s="80"/>
      <c r="BN127" s="80"/>
      <c r="BU127" s="80"/>
      <c r="BZ127" s="80"/>
      <c r="CA127" s="80"/>
      <c r="CI127" s="123"/>
    </row>
    <row r="128" spans="2:87" s="78" customFormat="1" x14ac:dyDescent="0.25">
      <c r="B128" s="81" t="s">
        <v>20</v>
      </c>
      <c r="C128" s="88">
        <v>24</v>
      </c>
      <c r="D128" s="88">
        <v>27</v>
      </c>
      <c r="E128" s="88">
        <v>23</v>
      </c>
      <c r="F128" s="88">
        <v>22</v>
      </c>
      <c r="G128" s="88">
        <v>28</v>
      </c>
      <c r="H128" s="88">
        <v>18</v>
      </c>
      <c r="I128" s="88">
        <v>32</v>
      </c>
      <c r="J128" s="88">
        <v>29</v>
      </c>
      <c r="K128" s="88">
        <v>27</v>
      </c>
      <c r="L128" s="88">
        <v>28</v>
      </c>
      <c r="M128" s="88">
        <v>12</v>
      </c>
      <c r="N128" s="88">
        <v>20</v>
      </c>
      <c r="O128" s="88">
        <v>20</v>
      </c>
      <c r="P128" s="88">
        <v>5</v>
      </c>
      <c r="Q128" s="88">
        <v>5</v>
      </c>
      <c r="R128" s="88">
        <v>7</v>
      </c>
      <c r="S128" s="88">
        <v>8</v>
      </c>
      <c r="T128" s="88">
        <v>7</v>
      </c>
      <c r="U128" s="88">
        <v>6</v>
      </c>
      <c r="V128" s="89">
        <v>6</v>
      </c>
      <c r="Y128" s="113">
        <v>7</v>
      </c>
      <c r="Z128" s="134">
        <v>0.79291900000000004</v>
      </c>
      <c r="AA128" s="134">
        <v>0.5</v>
      </c>
      <c r="AB128" s="134">
        <v>0.35</v>
      </c>
      <c r="AC128" s="134">
        <v>0.15</v>
      </c>
      <c r="AD128" s="134">
        <v>0.57037599999999999</v>
      </c>
      <c r="AE128" s="134">
        <v>0.262984</v>
      </c>
      <c r="AF128" s="134">
        <v>152</v>
      </c>
      <c r="AH128" s="133" t="s">
        <v>175</v>
      </c>
      <c r="AI128" s="134" t="s">
        <v>176</v>
      </c>
      <c r="AJ128" s="134" t="s">
        <v>89</v>
      </c>
      <c r="AK128" s="134" t="s">
        <v>133</v>
      </c>
      <c r="AL128" s="134" t="s">
        <v>177</v>
      </c>
      <c r="AM128" s="134"/>
      <c r="AN128"/>
      <c r="AP128" s="79"/>
      <c r="AQ128" s="79"/>
      <c r="AR128" s="79"/>
      <c r="AT128" s="80"/>
      <c r="AU128" s="80"/>
      <c r="AV128" s="80"/>
      <c r="AW128" s="80"/>
      <c r="AX128" s="80"/>
      <c r="AY128" s="80"/>
      <c r="AZ128" s="80"/>
      <c r="BA128" s="80"/>
      <c r="BB128" s="80"/>
      <c r="BC128" s="80"/>
      <c r="BG128" s="80"/>
      <c r="BN128" s="80"/>
      <c r="BU128" s="80"/>
      <c r="BZ128" s="80"/>
      <c r="CA128" s="80"/>
      <c r="CI128" s="123"/>
    </row>
    <row r="129" spans="2:87" s="91" customFormat="1" x14ac:dyDescent="0.25">
      <c r="B129" s="99" t="s">
        <v>27</v>
      </c>
      <c r="C129" s="85">
        <v>4</v>
      </c>
      <c r="D129" s="85">
        <v>2</v>
      </c>
      <c r="E129" s="85">
        <v>3</v>
      </c>
      <c r="F129" s="85">
        <v>2</v>
      </c>
      <c r="G129" s="85">
        <v>-4</v>
      </c>
      <c r="H129" s="85">
        <v>0</v>
      </c>
      <c r="I129" s="85">
        <v>2</v>
      </c>
      <c r="J129" s="85">
        <v>1</v>
      </c>
      <c r="K129" s="85">
        <v>0</v>
      </c>
      <c r="L129" s="85">
        <v>-2</v>
      </c>
      <c r="M129" s="85">
        <v>1</v>
      </c>
      <c r="N129" s="85">
        <v>0</v>
      </c>
      <c r="O129" s="85">
        <v>1</v>
      </c>
      <c r="P129" s="85">
        <v>2</v>
      </c>
      <c r="Q129" s="85">
        <v>0</v>
      </c>
      <c r="R129" s="85">
        <v>0</v>
      </c>
      <c r="S129" s="85">
        <v>3</v>
      </c>
      <c r="T129" s="85">
        <v>2</v>
      </c>
      <c r="U129" s="85">
        <v>-1</v>
      </c>
      <c r="V129" s="87">
        <v>0</v>
      </c>
      <c r="Y129" s="113">
        <v>10</v>
      </c>
      <c r="Z129" s="134">
        <v>0.59967599999999999</v>
      </c>
      <c r="AA129" s="134">
        <v>0.8</v>
      </c>
      <c r="AB129" s="134">
        <v>0.5</v>
      </c>
      <c r="AC129" s="134">
        <v>0.3</v>
      </c>
      <c r="AD129" s="134">
        <v>0.57037599999999999</v>
      </c>
      <c r="AE129" s="134">
        <v>0.52596900000000002</v>
      </c>
      <c r="AF129" s="134">
        <v>152</v>
      </c>
      <c r="AH129" s="133" t="s">
        <v>178</v>
      </c>
      <c r="AI129" s="134">
        <v>2.8140000000000001</v>
      </c>
      <c r="AJ129" s="134">
        <v>7.2499999999999995E-2</v>
      </c>
      <c r="AK129" s="134" t="s">
        <v>134</v>
      </c>
      <c r="AL129" s="134" t="s">
        <v>136</v>
      </c>
      <c r="AM129" s="134"/>
      <c r="AN129"/>
      <c r="AP129" s="100"/>
      <c r="AQ129" s="100"/>
      <c r="AR129" s="100"/>
      <c r="AT129" s="101"/>
      <c r="AU129" s="101"/>
      <c r="AV129" s="101"/>
      <c r="AW129" s="101"/>
      <c r="AX129" s="101"/>
      <c r="AY129" s="101"/>
      <c r="AZ129" s="101"/>
      <c r="BA129" s="101"/>
      <c r="BB129" s="101"/>
      <c r="BC129" s="101"/>
      <c r="BG129" s="101"/>
      <c r="BN129" s="101"/>
      <c r="BU129" s="101"/>
      <c r="BZ129" s="101"/>
      <c r="CA129" s="101"/>
      <c r="CI129" s="92"/>
    </row>
    <row r="130" spans="2:87" s="78" customFormat="1" x14ac:dyDescent="0.25">
      <c r="B130" s="91" t="s">
        <v>124</v>
      </c>
      <c r="C130" s="80">
        <f>C126-C125</f>
        <v>0</v>
      </c>
      <c r="D130" s="80">
        <f t="shared" ref="D130:V130" si="69">D126-D125</f>
        <v>0</v>
      </c>
      <c r="E130" s="80">
        <f t="shared" si="69"/>
        <v>0</v>
      </c>
      <c r="F130" s="80">
        <f t="shared" si="69"/>
        <v>2</v>
      </c>
      <c r="G130" s="80">
        <f t="shared" si="69"/>
        <v>-4</v>
      </c>
      <c r="H130" s="80">
        <f t="shared" si="69"/>
        <v>-2</v>
      </c>
      <c r="I130" s="80">
        <f t="shared" si="69"/>
        <v>0</v>
      </c>
      <c r="J130" s="80">
        <f t="shared" si="69"/>
        <v>2</v>
      </c>
      <c r="K130" s="80">
        <f t="shared" si="69"/>
        <v>1</v>
      </c>
      <c r="L130" s="80">
        <f t="shared" si="69"/>
        <v>-2</v>
      </c>
      <c r="M130" s="80">
        <f t="shared" si="69"/>
        <v>-1</v>
      </c>
      <c r="N130" s="80">
        <f t="shared" si="69"/>
        <v>0</v>
      </c>
      <c r="O130" s="80">
        <f t="shared" si="69"/>
        <v>1</v>
      </c>
      <c r="P130" s="80">
        <f t="shared" si="69"/>
        <v>2</v>
      </c>
      <c r="Q130" s="80">
        <f t="shared" si="69"/>
        <v>0</v>
      </c>
      <c r="R130" s="80">
        <f t="shared" si="69"/>
        <v>0</v>
      </c>
      <c r="S130" s="80">
        <f t="shared" si="69"/>
        <v>1</v>
      </c>
      <c r="T130" s="80">
        <f t="shared" si="69"/>
        <v>0</v>
      </c>
      <c r="U130" s="80">
        <f t="shared" si="69"/>
        <v>-1</v>
      </c>
      <c r="V130" s="80">
        <f t="shared" si="69"/>
        <v>0</v>
      </c>
      <c r="Y130" s="115"/>
      <c r="Z130" s="115"/>
      <c r="AA130" s="116"/>
      <c r="AB130" s="116"/>
      <c r="AC130" s="116"/>
      <c r="AD130" s="116"/>
      <c r="AE130" s="116"/>
      <c r="AF130" s="116"/>
      <c r="AH130" s="133" t="s">
        <v>180</v>
      </c>
      <c r="AI130" s="134">
        <v>0.1225</v>
      </c>
      <c r="AJ130" s="134">
        <v>0.74429999999999996</v>
      </c>
      <c r="AK130" s="134" t="s">
        <v>134</v>
      </c>
      <c r="AL130" s="134" t="s">
        <v>136</v>
      </c>
      <c r="AM130" s="134"/>
      <c r="AN130"/>
      <c r="AP130" s="79"/>
      <c r="AQ130" s="79"/>
      <c r="AR130" s="79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G130" s="80"/>
      <c r="BN130" s="80"/>
      <c r="BU130" s="80"/>
      <c r="BZ130" s="80"/>
      <c r="CA130" s="80"/>
      <c r="CI130" s="123"/>
    </row>
    <row r="131" spans="2:87" s="78" customFormat="1" x14ac:dyDescent="0.25">
      <c r="B131" s="91" t="s">
        <v>125</v>
      </c>
      <c r="C131" s="80">
        <f>C127-C125</f>
        <v>3</v>
      </c>
      <c r="D131" s="80">
        <f t="shared" ref="D131:V131" si="70">D127-D125</f>
        <v>3</v>
      </c>
      <c r="E131" s="80">
        <f t="shared" si="70"/>
        <v>2</v>
      </c>
      <c r="F131" s="80">
        <f t="shared" si="70"/>
        <v>3</v>
      </c>
      <c r="G131" s="80">
        <f t="shared" si="70"/>
        <v>-2</v>
      </c>
      <c r="H131" s="80">
        <f t="shared" si="70"/>
        <v>-4</v>
      </c>
      <c r="I131" s="80">
        <f t="shared" si="70"/>
        <v>-5</v>
      </c>
      <c r="J131" s="80">
        <f t="shared" si="70"/>
        <v>1</v>
      </c>
      <c r="K131" s="80">
        <f t="shared" si="70"/>
        <v>1</v>
      </c>
      <c r="L131" s="80">
        <f t="shared" si="70"/>
        <v>0</v>
      </c>
      <c r="M131" s="80">
        <f t="shared" si="70"/>
        <v>3</v>
      </c>
      <c r="N131" s="80">
        <f t="shared" si="70"/>
        <v>0</v>
      </c>
      <c r="O131" s="80">
        <f t="shared" si="70"/>
        <v>1</v>
      </c>
      <c r="P131" s="80">
        <f t="shared" si="70"/>
        <v>2</v>
      </c>
      <c r="Q131" s="80">
        <f t="shared" si="70"/>
        <v>0</v>
      </c>
      <c r="R131" s="80">
        <f t="shared" si="70"/>
        <v>-1</v>
      </c>
      <c r="S131" s="80">
        <f t="shared" si="70"/>
        <v>1</v>
      </c>
      <c r="T131" s="80">
        <f t="shared" si="70"/>
        <v>2</v>
      </c>
      <c r="U131" s="80">
        <f t="shared" si="70"/>
        <v>-1</v>
      </c>
      <c r="V131" s="80">
        <f t="shared" si="70"/>
        <v>1</v>
      </c>
      <c r="Y131" s="115"/>
      <c r="Z131" s="115"/>
      <c r="AA131" s="116"/>
      <c r="AB131" s="116"/>
      <c r="AC131" s="116"/>
      <c r="AD131" s="116"/>
      <c r="AE131" s="116"/>
      <c r="AF131" s="116"/>
      <c r="AH131" s="133" t="s">
        <v>181</v>
      </c>
      <c r="AI131" s="134">
        <v>0.10290000000000001</v>
      </c>
      <c r="AJ131" s="134">
        <v>0.95299999999999996</v>
      </c>
      <c r="AK131" s="134" t="s">
        <v>134</v>
      </c>
      <c r="AL131" s="134" t="s">
        <v>136</v>
      </c>
      <c r="AM131" s="134"/>
      <c r="AN131"/>
      <c r="AP131" s="79"/>
      <c r="AQ131" s="79"/>
      <c r="AR131" s="79"/>
      <c r="AT131" s="80"/>
      <c r="AU131" s="80"/>
      <c r="AV131" s="80"/>
      <c r="AW131" s="80"/>
      <c r="AX131" s="80"/>
      <c r="AY131" s="80"/>
      <c r="AZ131" s="80"/>
      <c r="BA131" s="80"/>
      <c r="BB131" s="80"/>
      <c r="BC131" s="80"/>
      <c r="BG131" s="80"/>
      <c r="BN131" s="80"/>
      <c r="BU131" s="80"/>
      <c r="BZ131" s="80"/>
      <c r="CA131" s="80"/>
      <c r="CI131" s="123"/>
    </row>
    <row r="132" spans="2:87" s="78" customFormat="1" x14ac:dyDescent="0.25">
      <c r="B132" s="91" t="s">
        <v>113</v>
      </c>
      <c r="C132" s="80">
        <f>C128-C125</f>
        <v>4</v>
      </c>
      <c r="D132" s="80">
        <f t="shared" ref="D132:V132" si="71">D128-D125</f>
        <v>2</v>
      </c>
      <c r="E132" s="80">
        <f t="shared" si="71"/>
        <v>3</v>
      </c>
      <c r="F132" s="80">
        <f t="shared" si="71"/>
        <v>2</v>
      </c>
      <c r="G132" s="80">
        <f t="shared" si="71"/>
        <v>-4</v>
      </c>
      <c r="H132" s="80">
        <f t="shared" si="71"/>
        <v>0</v>
      </c>
      <c r="I132" s="80">
        <f t="shared" si="71"/>
        <v>2</v>
      </c>
      <c r="J132" s="80">
        <f t="shared" si="71"/>
        <v>1</v>
      </c>
      <c r="K132" s="80">
        <f t="shared" si="71"/>
        <v>0</v>
      </c>
      <c r="L132" s="80">
        <f t="shared" si="71"/>
        <v>-2</v>
      </c>
      <c r="M132" s="80">
        <f t="shared" si="71"/>
        <v>1</v>
      </c>
      <c r="N132" s="80">
        <f t="shared" si="71"/>
        <v>0</v>
      </c>
      <c r="O132" s="80">
        <f t="shared" si="71"/>
        <v>1</v>
      </c>
      <c r="P132" s="80">
        <f t="shared" si="71"/>
        <v>2</v>
      </c>
      <c r="Q132" s="80">
        <f t="shared" si="71"/>
        <v>0</v>
      </c>
      <c r="R132" s="80">
        <f t="shared" si="71"/>
        <v>0</v>
      </c>
      <c r="S132" s="80">
        <f t="shared" si="71"/>
        <v>3</v>
      </c>
      <c r="T132" s="80">
        <f t="shared" si="71"/>
        <v>2</v>
      </c>
      <c r="U132" s="80">
        <f t="shared" si="71"/>
        <v>-1</v>
      </c>
      <c r="V132" s="80">
        <f t="shared" si="71"/>
        <v>0</v>
      </c>
      <c r="Y132" s="115"/>
      <c r="Z132" s="115"/>
      <c r="AA132" s="116"/>
      <c r="AB132" s="116"/>
      <c r="AC132" s="116"/>
      <c r="AD132" s="116"/>
      <c r="AE132" s="116"/>
      <c r="AF132" s="116"/>
      <c r="AH132" s="133" t="s">
        <v>184</v>
      </c>
      <c r="AI132" s="134">
        <v>21.79</v>
      </c>
      <c r="AJ132" s="134"/>
      <c r="AK132" s="134"/>
      <c r="AL132" s="134"/>
      <c r="AM132" s="134"/>
      <c r="AN132"/>
      <c r="AP132" s="79"/>
      <c r="AQ132" s="79"/>
      <c r="AR132" s="79"/>
      <c r="AT132" s="80"/>
      <c r="AU132" s="80"/>
      <c r="AV132" s="80"/>
      <c r="AW132" s="80"/>
      <c r="AX132" s="80"/>
      <c r="AY132" s="80"/>
      <c r="AZ132" s="80"/>
      <c r="BA132" s="80"/>
      <c r="BB132" s="80"/>
      <c r="BC132" s="80"/>
      <c r="BG132" s="80"/>
      <c r="BN132" s="80"/>
      <c r="BU132" s="80"/>
      <c r="BZ132" s="80"/>
      <c r="CA132" s="80"/>
      <c r="CI132" s="123"/>
    </row>
    <row r="133" spans="2:87" s="78" customFormat="1" x14ac:dyDescent="0.25">
      <c r="Y133" s="115"/>
      <c r="Z133" s="115"/>
      <c r="AA133" s="116"/>
      <c r="AB133" s="116"/>
      <c r="AC133" s="116"/>
      <c r="AD133" s="116"/>
      <c r="AE133" s="116"/>
      <c r="AF133" s="116"/>
      <c r="AH133" s="133" t="s">
        <v>185</v>
      </c>
      <c r="AI133" s="134">
        <v>21.25</v>
      </c>
      <c r="AJ133" s="134"/>
      <c r="AK133" s="134"/>
      <c r="AL133" s="134"/>
      <c r="AM133" s="134"/>
      <c r="AN133"/>
      <c r="AP133" s="79"/>
      <c r="AQ133" s="79"/>
      <c r="AR133" s="79"/>
      <c r="AT133" s="80"/>
      <c r="AU133" s="80"/>
      <c r="AV133" s="80"/>
      <c r="AW133" s="80"/>
      <c r="AX133" s="80"/>
      <c r="AY133" s="80"/>
      <c r="AZ133" s="80"/>
      <c r="BA133" s="80"/>
      <c r="BB133" s="80"/>
      <c r="BC133" s="80"/>
      <c r="BG133" s="80"/>
      <c r="BN133" s="80"/>
      <c r="BU133" s="80"/>
      <c r="BZ133" s="80"/>
      <c r="CA133" s="80"/>
      <c r="CI133" s="123"/>
    </row>
    <row r="134" spans="2:87" s="78" customFormat="1" x14ac:dyDescent="0.25">
      <c r="Y134" s="115"/>
      <c r="Z134" s="115"/>
      <c r="AA134" s="116"/>
      <c r="AB134" s="116"/>
      <c r="AC134" s="116"/>
      <c r="AD134" s="116"/>
      <c r="AE134" s="116"/>
      <c r="AF134" s="116"/>
      <c r="AH134" s="133" t="s">
        <v>186</v>
      </c>
      <c r="AI134" s="134">
        <v>36.369999999999997</v>
      </c>
      <c r="AJ134" s="134"/>
      <c r="AK134" s="134"/>
      <c r="AL134" s="134"/>
      <c r="AM134" s="134"/>
      <c r="AN134"/>
      <c r="AP134" s="79"/>
      <c r="AQ134" s="79"/>
      <c r="AR134" s="79"/>
      <c r="AT134" s="80"/>
      <c r="AU134" s="80"/>
      <c r="AV134" s="80"/>
      <c r="AW134" s="80"/>
      <c r="AX134" s="80"/>
      <c r="AY134" s="80"/>
      <c r="AZ134" s="80"/>
      <c r="BA134" s="80"/>
      <c r="BB134" s="80"/>
      <c r="BC134" s="80"/>
      <c r="BG134" s="80"/>
      <c r="BN134" s="80"/>
      <c r="BU134" s="80"/>
      <c r="BZ134" s="80"/>
      <c r="CA134" s="80"/>
      <c r="CI134" s="123"/>
    </row>
    <row r="135" spans="2:87" s="78" customFormat="1" x14ac:dyDescent="0.25">
      <c r="Y135" s="115"/>
      <c r="Z135" s="115"/>
      <c r="AA135" s="116"/>
      <c r="AB135" s="116"/>
      <c r="AC135" s="116"/>
      <c r="AD135" s="116"/>
      <c r="AE135" s="116"/>
      <c r="AF135" s="116"/>
      <c r="AH135" s="133"/>
      <c r="AI135" s="134"/>
      <c r="AJ135" s="134"/>
      <c r="AK135" s="134"/>
      <c r="AL135" s="134"/>
      <c r="AM135" s="134"/>
      <c r="AN135"/>
      <c r="AP135" s="79"/>
      <c r="AQ135" s="79"/>
      <c r="AR135" s="79"/>
      <c r="AT135" s="80"/>
      <c r="AU135" s="80"/>
      <c r="AV135" s="80"/>
      <c r="AW135" s="80"/>
      <c r="AX135" s="80"/>
      <c r="AY135" s="80"/>
      <c r="AZ135" s="80"/>
      <c r="BA135" s="80"/>
      <c r="BB135" s="80"/>
      <c r="BC135" s="80"/>
      <c r="BG135" s="80"/>
      <c r="BN135" s="80"/>
      <c r="BU135" s="80"/>
      <c r="BZ135" s="80"/>
      <c r="CA135" s="80"/>
      <c r="CI135" s="123"/>
    </row>
    <row r="136" spans="2:87" s="78" customFormat="1" x14ac:dyDescent="0.25">
      <c r="B136" s="93" t="s">
        <v>29</v>
      </c>
      <c r="C136" s="88" t="s">
        <v>91</v>
      </c>
      <c r="D136" s="88" t="s">
        <v>120</v>
      </c>
      <c r="E136" s="88" t="s">
        <v>126</v>
      </c>
      <c r="Y136" s="11"/>
      <c r="Z136" s="11"/>
      <c r="AA136"/>
      <c r="AB136"/>
      <c r="AC136"/>
      <c r="AD136"/>
      <c r="AE136"/>
      <c r="AF136"/>
      <c r="AH136" s="133" t="s">
        <v>187</v>
      </c>
      <c r="AI136" s="134" t="s">
        <v>188</v>
      </c>
      <c r="AJ136" s="134" t="s">
        <v>189</v>
      </c>
      <c r="AK136" s="134" t="s">
        <v>190</v>
      </c>
      <c r="AL136" s="134" t="s">
        <v>191</v>
      </c>
      <c r="AM136" s="134" t="s">
        <v>89</v>
      </c>
      <c r="AN136"/>
      <c r="AP136" s="79"/>
      <c r="AQ136" s="79"/>
      <c r="AR136" s="79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G136" s="80"/>
      <c r="BN136" s="80"/>
      <c r="BU136" s="80"/>
      <c r="BZ136" s="80"/>
      <c r="CA136" s="80"/>
      <c r="CI136" s="123"/>
    </row>
    <row r="137" spans="2:87" s="78" customFormat="1" x14ac:dyDescent="0.25">
      <c r="B137" s="102" t="s">
        <v>124</v>
      </c>
      <c r="C137" s="88">
        <v>-0.05</v>
      </c>
      <c r="D137" s="88">
        <v>1.468</v>
      </c>
      <c r="E137" s="88">
        <v>0.32829999999999998</v>
      </c>
      <c r="Y137" s="11"/>
      <c r="Z137" s="11"/>
      <c r="AA137"/>
      <c r="AB137"/>
      <c r="AC137"/>
      <c r="AD137"/>
      <c r="AE137"/>
      <c r="AF137"/>
      <c r="AH137" s="133" t="s">
        <v>178</v>
      </c>
      <c r="AI137" s="134">
        <v>14.35</v>
      </c>
      <c r="AJ137" s="134">
        <v>3</v>
      </c>
      <c r="AK137" s="134">
        <v>4.7830000000000004</v>
      </c>
      <c r="AL137" s="134" t="s">
        <v>289</v>
      </c>
      <c r="AM137" s="134" t="s">
        <v>290</v>
      </c>
      <c r="AN137"/>
      <c r="AP137" s="79"/>
      <c r="AQ137" s="79"/>
      <c r="AR137" s="79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G137" s="80"/>
      <c r="BN137" s="80"/>
      <c r="BU137" s="80"/>
      <c r="BZ137" s="80"/>
      <c r="CA137" s="80"/>
      <c r="CI137" s="123"/>
    </row>
    <row r="138" spans="2:87" s="78" customFormat="1" x14ac:dyDescent="0.25">
      <c r="B138" s="102" t="s">
        <v>125</v>
      </c>
      <c r="C138" s="88">
        <v>0.5</v>
      </c>
      <c r="D138" s="88">
        <v>2.2360000000000002</v>
      </c>
      <c r="E138" s="88">
        <v>0.5</v>
      </c>
      <c r="Y138" s="113"/>
      <c r="Z138" s="11"/>
      <c r="AA138"/>
      <c r="AB138"/>
      <c r="AC138"/>
      <c r="AD138"/>
      <c r="AE138"/>
      <c r="AF138"/>
      <c r="AH138" s="133" t="s">
        <v>180</v>
      </c>
      <c r="AI138" s="134">
        <v>0.625</v>
      </c>
      <c r="AJ138" s="134">
        <v>1</v>
      </c>
      <c r="AK138" s="134">
        <v>0.625</v>
      </c>
      <c r="AL138" s="134" t="s">
        <v>291</v>
      </c>
      <c r="AM138" s="134" t="s">
        <v>292</v>
      </c>
      <c r="AN138"/>
      <c r="AP138" s="79"/>
      <c r="AQ138" s="79"/>
      <c r="AR138" s="79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G138" s="80"/>
      <c r="BN138" s="80"/>
      <c r="BU138" s="80"/>
      <c r="BZ138" s="80"/>
      <c r="CA138" s="80"/>
      <c r="CI138" s="123"/>
    </row>
    <row r="139" spans="2:87" s="78" customFormat="1" x14ac:dyDescent="0.25">
      <c r="B139" s="102" t="s">
        <v>113</v>
      </c>
      <c r="C139" s="88">
        <v>0.8</v>
      </c>
      <c r="D139" s="88">
        <v>1.8520000000000001</v>
      </c>
      <c r="E139" s="88">
        <v>0.41420000000000001</v>
      </c>
      <c r="Y139" s="113"/>
      <c r="Z139" s="107"/>
      <c r="AA139" s="107"/>
      <c r="AB139" s="107"/>
      <c r="AC139" s="107"/>
      <c r="AD139" s="107"/>
      <c r="AE139" s="107"/>
      <c r="AF139" s="107"/>
      <c r="AH139" s="133" t="s">
        <v>181</v>
      </c>
      <c r="AI139" s="134">
        <v>0.52500000000000002</v>
      </c>
      <c r="AJ139" s="134">
        <v>3</v>
      </c>
      <c r="AK139" s="134">
        <v>0.17499999999999999</v>
      </c>
      <c r="AL139" s="134" t="s">
        <v>293</v>
      </c>
      <c r="AM139" s="134" t="s">
        <v>294</v>
      </c>
      <c r="AN139"/>
      <c r="AP139" s="79"/>
      <c r="AQ139" s="79"/>
      <c r="AR139" s="79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G139" s="80"/>
      <c r="BN139" s="80"/>
      <c r="BU139" s="80"/>
      <c r="BZ139" s="80"/>
      <c r="CA139" s="80"/>
      <c r="CI139" s="123"/>
    </row>
    <row r="140" spans="2:87" s="78" customFormat="1" x14ac:dyDescent="0.25">
      <c r="Y140" s="113"/>
      <c r="Z140" s="107"/>
      <c r="AA140" s="107"/>
      <c r="AB140" s="107"/>
      <c r="AC140" s="107"/>
      <c r="AD140" s="107"/>
      <c r="AE140" s="107"/>
      <c r="AF140" s="107"/>
      <c r="AH140" s="133" t="s">
        <v>184</v>
      </c>
      <c r="AI140" s="134">
        <v>111.2</v>
      </c>
      <c r="AJ140" s="134">
        <v>57</v>
      </c>
      <c r="AK140" s="134">
        <v>1.95</v>
      </c>
      <c r="AL140" s="134"/>
      <c r="AM140" s="134"/>
      <c r="AN140"/>
      <c r="AP140" s="79"/>
      <c r="AQ140" s="79"/>
      <c r="AR140" s="79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G140" s="80"/>
      <c r="BN140" s="80"/>
      <c r="BU140" s="80"/>
      <c r="BZ140" s="80"/>
      <c r="CA140" s="80"/>
      <c r="CI140" s="123"/>
    </row>
    <row r="141" spans="2:87" s="78" customFormat="1" x14ac:dyDescent="0.25">
      <c r="Y141" s="113"/>
      <c r="Z141" s="107"/>
      <c r="AA141" s="107"/>
      <c r="AB141" s="107"/>
      <c r="AC141" s="107"/>
      <c r="AD141" s="107"/>
      <c r="AE141" s="107"/>
      <c r="AF141" s="107"/>
      <c r="AH141" s="133" t="s">
        <v>185</v>
      </c>
      <c r="AI141" s="134">
        <v>108.4</v>
      </c>
      <c r="AJ141" s="134">
        <v>19</v>
      </c>
      <c r="AK141" s="134">
        <v>5.7039999999999997</v>
      </c>
      <c r="AL141" s="134"/>
      <c r="AM141" s="134"/>
      <c r="AN141"/>
      <c r="AP141" s="79"/>
      <c r="AQ141" s="79"/>
      <c r="AR141" s="79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G141" s="80"/>
      <c r="BN141" s="80"/>
      <c r="BU141" s="80"/>
      <c r="BZ141" s="80"/>
      <c r="CA141" s="80"/>
      <c r="CI141" s="123"/>
    </row>
    <row r="142" spans="2:87" s="78" customFormat="1" ht="18.75" x14ac:dyDescent="0.3">
      <c r="C142" s="24" t="s">
        <v>79</v>
      </c>
      <c r="D142" s="98"/>
      <c r="Y142" s="70"/>
      <c r="Z142" s="107"/>
      <c r="AA142" s="107"/>
      <c r="AB142" s="107"/>
      <c r="AC142" s="107"/>
      <c r="AD142" s="107"/>
      <c r="AE142" s="107"/>
      <c r="AF142" s="107"/>
      <c r="AH142" s="133" t="s">
        <v>186</v>
      </c>
      <c r="AI142" s="134">
        <v>185.5</v>
      </c>
      <c r="AJ142" s="134">
        <v>19</v>
      </c>
      <c r="AK142" s="134">
        <v>9.7629999999999999</v>
      </c>
      <c r="AL142" s="134"/>
      <c r="AM142" s="134"/>
      <c r="AN142"/>
      <c r="AP142" s="79"/>
      <c r="AQ142" s="79"/>
      <c r="AR142" s="79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G142" s="80"/>
      <c r="BN142" s="80"/>
      <c r="BU142" s="80"/>
      <c r="BZ142" s="80"/>
      <c r="CA142" s="80"/>
      <c r="CI142" s="123"/>
    </row>
    <row r="143" spans="2:87" s="78" customFormat="1" ht="15.75" x14ac:dyDescent="0.25">
      <c r="B143" s="81"/>
      <c r="C143" s="95" t="s">
        <v>87</v>
      </c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3"/>
      <c r="Y143" s="115"/>
      <c r="Z143" s="118"/>
      <c r="AA143" s="107"/>
      <c r="AB143" s="107"/>
      <c r="AC143" s="107"/>
      <c r="AD143" s="107"/>
      <c r="AE143" s="107"/>
      <c r="AF143" s="107"/>
      <c r="AH143" s="133" t="s">
        <v>198</v>
      </c>
      <c r="AI143" s="134">
        <v>89.48</v>
      </c>
      <c r="AJ143" s="134">
        <v>57</v>
      </c>
      <c r="AK143" s="134">
        <v>1.57</v>
      </c>
      <c r="AL143" s="134"/>
      <c r="AM143" s="134"/>
      <c r="AN143"/>
      <c r="AP143" s="79"/>
      <c r="AQ143" s="79"/>
      <c r="AR143" s="79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G143" s="80"/>
      <c r="BN143" s="80"/>
      <c r="BU143" s="80"/>
      <c r="BZ143" s="80"/>
      <c r="CA143" s="80"/>
      <c r="CI143" s="123"/>
    </row>
    <row r="144" spans="2:87" s="78" customFormat="1" x14ac:dyDescent="0.25">
      <c r="B144" s="84" t="s">
        <v>0</v>
      </c>
      <c r="C144" s="85">
        <v>1</v>
      </c>
      <c r="D144" s="85">
        <v>2</v>
      </c>
      <c r="E144" s="85">
        <v>3</v>
      </c>
      <c r="F144" s="85">
        <v>4</v>
      </c>
      <c r="G144" s="86">
        <v>5</v>
      </c>
      <c r="H144" s="85">
        <v>6</v>
      </c>
      <c r="I144" s="85">
        <v>7</v>
      </c>
      <c r="J144" s="85">
        <v>8</v>
      </c>
      <c r="K144" s="85">
        <v>9</v>
      </c>
      <c r="L144" s="85">
        <v>10</v>
      </c>
      <c r="M144" s="85">
        <v>11</v>
      </c>
      <c r="N144" s="85">
        <v>12</v>
      </c>
      <c r="O144" s="85">
        <v>13</v>
      </c>
      <c r="P144" s="85">
        <v>14</v>
      </c>
      <c r="Q144" s="85">
        <v>15</v>
      </c>
      <c r="R144" s="85">
        <v>16</v>
      </c>
      <c r="S144" s="85">
        <v>17</v>
      </c>
      <c r="T144" s="85">
        <v>18</v>
      </c>
      <c r="U144" s="85">
        <v>19</v>
      </c>
      <c r="V144" s="87">
        <v>20</v>
      </c>
      <c r="Y144" s="70"/>
      <c r="Z144" s="107"/>
      <c r="AA144" s="107"/>
      <c r="AB144" s="107"/>
      <c r="AC144" s="107"/>
      <c r="AD144" s="107"/>
      <c r="AE144" s="107"/>
      <c r="AF144" s="107"/>
      <c r="AP144" s="79"/>
      <c r="AQ144" s="79"/>
      <c r="AR144" s="79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G144" s="80"/>
      <c r="BN144" s="80"/>
      <c r="BU144" s="80"/>
      <c r="BZ144" s="80"/>
      <c r="CA144" s="80"/>
      <c r="CI144" s="123"/>
    </row>
    <row r="145" spans="2:87" s="78" customFormat="1" x14ac:dyDescent="0.25">
      <c r="B145" s="81" t="s">
        <v>11</v>
      </c>
      <c r="C145" s="88">
        <v>25</v>
      </c>
      <c r="D145" s="88">
        <v>29</v>
      </c>
      <c r="E145" s="88">
        <v>25</v>
      </c>
      <c r="F145" s="88">
        <v>23</v>
      </c>
      <c r="G145" s="88">
        <v>30</v>
      </c>
      <c r="H145" s="88">
        <v>19</v>
      </c>
      <c r="I145" s="88">
        <v>30</v>
      </c>
      <c r="J145" s="88">
        <v>30</v>
      </c>
      <c r="K145" s="88">
        <v>27</v>
      </c>
      <c r="L145" s="88">
        <v>39</v>
      </c>
      <c r="M145" s="88">
        <v>15</v>
      </c>
      <c r="N145" s="88">
        <v>18</v>
      </c>
      <c r="O145" s="88">
        <v>20</v>
      </c>
      <c r="P145" s="88">
        <v>5</v>
      </c>
      <c r="Q145" s="88">
        <v>8</v>
      </c>
      <c r="R145" s="88">
        <v>5</v>
      </c>
      <c r="S145" s="88">
        <v>10</v>
      </c>
      <c r="T145" s="88">
        <v>10</v>
      </c>
      <c r="U145" s="88">
        <v>7</v>
      </c>
      <c r="V145" s="89">
        <v>6</v>
      </c>
      <c r="Y145" s="115"/>
      <c r="Z145" s="118"/>
      <c r="AA145" s="107"/>
      <c r="AB145" s="107"/>
      <c r="AC145" s="107"/>
      <c r="AD145" s="107"/>
      <c r="AE145" s="107"/>
      <c r="AF145" s="107"/>
      <c r="AP145" s="79"/>
      <c r="AQ145" s="79"/>
      <c r="AR145" s="79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G145" s="80"/>
      <c r="BN145" s="80"/>
      <c r="BU145" s="80"/>
      <c r="BZ145" s="80"/>
      <c r="CA145" s="80"/>
      <c r="CI145" s="123"/>
    </row>
    <row r="146" spans="2:87" s="78" customFormat="1" x14ac:dyDescent="0.25">
      <c r="B146" s="81" t="s">
        <v>13</v>
      </c>
      <c r="C146" s="88">
        <v>25</v>
      </c>
      <c r="D146" s="88">
        <v>30</v>
      </c>
      <c r="E146" s="88">
        <v>25</v>
      </c>
      <c r="F146" s="88">
        <v>24</v>
      </c>
      <c r="G146" s="88">
        <v>28</v>
      </c>
      <c r="H146" s="88">
        <v>20</v>
      </c>
      <c r="I146" s="88">
        <v>28</v>
      </c>
      <c r="J146" s="88">
        <v>28</v>
      </c>
      <c r="K146" s="88">
        <v>28</v>
      </c>
      <c r="L146" s="88">
        <v>31</v>
      </c>
      <c r="M146" s="88">
        <v>15</v>
      </c>
      <c r="N146" s="88">
        <v>20</v>
      </c>
      <c r="O146" s="88">
        <v>20</v>
      </c>
      <c r="P146" s="88">
        <v>7</v>
      </c>
      <c r="Q146" s="88">
        <v>10</v>
      </c>
      <c r="R146" s="88">
        <v>7</v>
      </c>
      <c r="S146" s="88">
        <v>10</v>
      </c>
      <c r="T146" s="88">
        <v>10</v>
      </c>
      <c r="U146" s="88">
        <v>7</v>
      </c>
      <c r="V146" s="89">
        <v>6</v>
      </c>
      <c r="Y146" s="115"/>
      <c r="Z146" s="135" t="s">
        <v>89</v>
      </c>
      <c r="AA146" s="135" t="s">
        <v>233</v>
      </c>
      <c r="AB146" s="135" t="s">
        <v>234</v>
      </c>
      <c r="AC146" s="135" t="s">
        <v>27</v>
      </c>
      <c r="AD146" s="135" t="s">
        <v>235</v>
      </c>
      <c r="AE146" s="135" t="s">
        <v>236</v>
      </c>
      <c r="AF146" s="135" t="s">
        <v>237</v>
      </c>
      <c r="AH146" s="133" t="s">
        <v>127</v>
      </c>
      <c r="AI146" s="128" t="s">
        <v>295</v>
      </c>
      <c r="AJ146" s="128"/>
      <c r="AK146" s="128"/>
      <c r="AL146" s="128"/>
      <c r="AM146" s="128"/>
      <c r="AN146"/>
      <c r="AP146" s="79"/>
      <c r="AQ146" s="79"/>
      <c r="AR146" s="79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G146" s="80"/>
      <c r="BN146" s="80"/>
      <c r="BU146" s="80"/>
      <c r="BZ146" s="80"/>
      <c r="CA146" s="80"/>
      <c r="CI146" s="123"/>
    </row>
    <row r="147" spans="2:87" s="78" customFormat="1" x14ac:dyDescent="0.25">
      <c r="B147" s="81" t="s">
        <v>17</v>
      </c>
      <c r="C147" s="88">
        <v>25</v>
      </c>
      <c r="D147" s="88">
        <v>31</v>
      </c>
      <c r="E147" s="88">
        <v>25</v>
      </c>
      <c r="F147" s="88">
        <v>26</v>
      </c>
      <c r="G147" s="88">
        <v>32</v>
      </c>
      <c r="H147" s="88">
        <v>20</v>
      </c>
      <c r="I147" s="88">
        <v>30</v>
      </c>
      <c r="J147" s="88">
        <v>29</v>
      </c>
      <c r="K147" s="88">
        <v>28</v>
      </c>
      <c r="L147" s="88">
        <v>33</v>
      </c>
      <c r="M147" s="88">
        <v>16</v>
      </c>
      <c r="N147" s="88">
        <v>20</v>
      </c>
      <c r="O147" s="88">
        <v>20</v>
      </c>
      <c r="P147" s="88">
        <v>6</v>
      </c>
      <c r="Q147" s="88">
        <v>10</v>
      </c>
      <c r="R147" s="88">
        <v>6</v>
      </c>
      <c r="S147" s="88">
        <v>10</v>
      </c>
      <c r="T147" s="88">
        <v>7</v>
      </c>
      <c r="U147" s="88">
        <v>7</v>
      </c>
      <c r="V147" s="89">
        <v>7</v>
      </c>
      <c r="Y147" s="115">
        <v>1</v>
      </c>
      <c r="Z147" s="134">
        <v>1</v>
      </c>
      <c r="AA147" s="134">
        <v>0</v>
      </c>
      <c r="AB147" s="134">
        <v>0</v>
      </c>
      <c r="AC147" s="134">
        <v>0</v>
      </c>
      <c r="AD147" s="134">
        <v>0.50141199999999997</v>
      </c>
      <c r="AE147" s="134">
        <v>0</v>
      </c>
      <c r="AF147" s="134">
        <v>152</v>
      </c>
      <c r="AH147" s="133"/>
      <c r="AI147" s="134"/>
      <c r="AJ147" s="134"/>
      <c r="AK147" s="134"/>
      <c r="AL147" s="134"/>
      <c r="AM147" s="134"/>
      <c r="AN147"/>
      <c r="AP147" s="79"/>
      <c r="AQ147" s="79"/>
      <c r="AR147" s="79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G147" s="80"/>
      <c r="BN147" s="80"/>
      <c r="BU147" s="80"/>
      <c r="BZ147" s="80"/>
      <c r="CA147" s="80"/>
      <c r="CI147" s="123"/>
    </row>
    <row r="148" spans="2:87" s="78" customFormat="1" x14ac:dyDescent="0.25">
      <c r="B148" s="81" t="s">
        <v>20</v>
      </c>
      <c r="C148" s="88">
        <v>25</v>
      </c>
      <c r="D148" s="88">
        <v>33</v>
      </c>
      <c r="E148" s="88">
        <v>25</v>
      </c>
      <c r="F148" s="88">
        <v>24</v>
      </c>
      <c r="G148" s="88">
        <v>31</v>
      </c>
      <c r="H148" s="88">
        <v>18</v>
      </c>
      <c r="I148" s="88">
        <v>30</v>
      </c>
      <c r="J148" s="88">
        <v>30</v>
      </c>
      <c r="K148" s="88">
        <v>29</v>
      </c>
      <c r="L148" s="88">
        <v>30</v>
      </c>
      <c r="M148" s="88">
        <v>17</v>
      </c>
      <c r="N148" s="88">
        <v>20</v>
      </c>
      <c r="O148" s="88">
        <v>20</v>
      </c>
      <c r="P148" s="88">
        <v>7</v>
      </c>
      <c r="Q148" s="88">
        <v>10</v>
      </c>
      <c r="R148" s="88">
        <v>7</v>
      </c>
      <c r="S148" s="88">
        <v>10</v>
      </c>
      <c r="T148" s="88">
        <v>10</v>
      </c>
      <c r="U148" s="88">
        <v>7</v>
      </c>
      <c r="V148" s="89">
        <v>8</v>
      </c>
      <c r="Y148" s="11">
        <v>3</v>
      </c>
      <c r="Z148" s="134">
        <v>0.13678599999999999</v>
      </c>
      <c r="AA148" s="134">
        <v>-0.05</v>
      </c>
      <c r="AB148" s="134">
        <v>0.7</v>
      </c>
      <c r="AC148" s="134">
        <v>-0.75</v>
      </c>
      <c r="AD148" s="134">
        <v>0.50141199999999997</v>
      </c>
      <c r="AE148" s="134">
        <v>1.49577</v>
      </c>
      <c r="AF148" s="134">
        <v>152</v>
      </c>
      <c r="AH148" s="133" t="s">
        <v>172</v>
      </c>
      <c r="AI148" s="134" t="s">
        <v>173</v>
      </c>
      <c r="AJ148" s="134"/>
      <c r="AK148" s="134"/>
      <c r="AL148" s="134"/>
      <c r="AM148" s="134"/>
      <c r="AN148"/>
      <c r="AP148" s="79"/>
      <c r="AQ148" s="79"/>
      <c r="AR148" s="79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G148" s="80"/>
      <c r="BN148" s="80"/>
      <c r="BU148" s="80"/>
      <c r="BZ148" s="80"/>
      <c r="CA148" s="80"/>
      <c r="CI148" s="123"/>
    </row>
    <row r="149" spans="2:87" s="78" customFormat="1" x14ac:dyDescent="0.25">
      <c r="B149" s="103" t="s">
        <v>27</v>
      </c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Y149" s="51">
        <v>7</v>
      </c>
      <c r="Z149" s="137">
        <v>4.7900400000000003E-2</v>
      </c>
      <c r="AA149" s="137">
        <v>0.5</v>
      </c>
      <c r="AB149" s="137">
        <v>1.5</v>
      </c>
      <c r="AC149" s="137">
        <v>-1</v>
      </c>
      <c r="AD149" s="137">
        <v>0.50141199999999997</v>
      </c>
      <c r="AE149" s="137">
        <v>1.99437</v>
      </c>
      <c r="AF149" s="137">
        <v>152</v>
      </c>
      <c r="AH149" s="133" t="s">
        <v>174</v>
      </c>
      <c r="AI149" s="134">
        <v>0.05</v>
      </c>
      <c r="AJ149" s="134"/>
      <c r="AK149" s="134"/>
      <c r="AL149" s="134"/>
      <c r="AM149" s="134"/>
      <c r="AN149"/>
      <c r="AP149" s="79"/>
      <c r="AQ149" s="79"/>
      <c r="AR149" s="79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G149" s="80"/>
      <c r="BN149" s="80"/>
      <c r="BU149" s="80"/>
      <c r="BZ149" s="80"/>
      <c r="CA149" s="80"/>
      <c r="CI149" s="123"/>
    </row>
    <row r="150" spans="2:87" s="78" customFormat="1" x14ac:dyDescent="0.25">
      <c r="B150" s="91" t="s">
        <v>124</v>
      </c>
      <c r="C150" s="80">
        <f>C146-C145</f>
        <v>0</v>
      </c>
      <c r="D150" s="80">
        <f t="shared" ref="D150:V150" si="72">D146-D145</f>
        <v>1</v>
      </c>
      <c r="E150" s="80">
        <f t="shared" si="72"/>
        <v>0</v>
      </c>
      <c r="F150" s="80">
        <f t="shared" si="72"/>
        <v>1</v>
      </c>
      <c r="G150" s="80">
        <f t="shared" si="72"/>
        <v>-2</v>
      </c>
      <c r="H150" s="80">
        <f t="shared" si="72"/>
        <v>1</v>
      </c>
      <c r="I150" s="80">
        <f t="shared" si="72"/>
        <v>-2</v>
      </c>
      <c r="J150" s="80">
        <f t="shared" si="72"/>
        <v>-2</v>
      </c>
      <c r="K150" s="80">
        <f t="shared" si="72"/>
        <v>1</v>
      </c>
      <c r="L150" s="80">
        <f t="shared" si="72"/>
        <v>-8</v>
      </c>
      <c r="M150" s="80">
        <f t="shared" si="72"/>
        <v>0</v>
      </c>
      <c r="N150" s="80">
        <f t="shared" si="72"/>
        <v>2</v>
      </c>
      <c r="O150" s="80">
        <f t="shared" si="72"/>
        <v>0</v>
      </c>
      <c r="P150" s="80">
        <f t="shared" si="72"/>
        <v>2</v>
      </c>
      <c r="Q150" s="80">
        <f t="shared" si="72"/>
        <v>2</v>
      </c>
      <c r="R150" s="80">
        <f t="shared" si="72"/>
        <v>2</v>
      </c>
      <c r="S150" s="80">
        <f t="shared" si="72"/>
        <v>0</v>
      </c>
      <c r="T150" s="80">
        <f t="shared" si="72"/>
        <v>0</v>
      </c>
      <c r="U150" s="80">
        <f t="shared" si="72"/>
        <v>0</v>
      </c>
      <c r="V150" s="80">
        <f t="shared" si="72"/>
        <v>0</v>
      </c>
      <c r="Y150" s="113">
        <v>10</v>
      </c>
      <c r="Z150" s="134">
        <v>0.55052400000000001</v>
      </c>
      <c r="AA150" s="134">
        <v>0.8</v>
      </c>
      <c r="AB150" s="134">
        <v>1.1000000000000001</v>
      </c>
      <c r="AC150" s="134">
        <v>-0.3</v>
      </c>
      <c r="AD150" s="134">
        <v>0.50141199999999997</v>
      </c>
      <c r="AE150" s="134">
        <v>0.59831000000000001</v>
      </c>
      <c r="AF150" s="134">
        <v>152</v>
      </c>
      <c r="AH150" s="133"/>
      <c r="AI150" s="134"/>
      <c r="AJ150" s="134"/>
      <c r="AK150" s="134"/>
      <c r="AL150" s="134"/>
      <c r="AM150" s="134"/>
      <c r="AN150"/>
      <c r="AP150" s="79"/>
      <c r="AQ150" s="79"/>
      <c r="AR150" s="79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G150" s="80"/>
      <c r="BN150" s="80"/>
      <c r="BU150" s="80"/>
      <c r="BZ150" s="80"/>
      <c r="CA150" s="80"/>
      <c r="CI150" s="123"/>
    </row>
    <row r="151" spans="2:87" s="78" customFormat="1" x14ac:dyDescent="0.25">
      <c r="B151" s="91" t="s">
        <v>125</v>
      </c>
      <c r="C151" s="80">
        <f>C147-C145</f>
        <v>0</v>
      </c>
      <c r="D151" s="80">
        <f t="shared" ref="D151:V151" si="73">D147-D145</f>
        <v>2</v>
      </c>
      <c r="E151" s="80">
        <f t="shared" si="73"/>
        <v>0</v>
      </c>
      <c r="F151" s="80">
        <f t="shared" si="73"/>
        <v>3</v>
      </c>
      <c r="G151" s="80">
        <f t="shared" si="73"/>
        <v>2</v>
      </c>
      <c r="H151" s="80">
        <f t="shared" si="73"/>
        <v>1</v>
      </c>
      <c r="I151" s="80">
        <f t="shared" si="73"/>
        <v>0</v>
      </c>
      <c r="J151" s="80">
        <f t="shared" si="73"/>
        <v>-1</v>
      </c>
      <c r="K151" s="80">
        <f t="shared" si="73"/>
        <v>1</v>
      </c>
      <c r="L151" s="80">
        <f t="shared" si="73"/>
        <v>-6</v>
      </c>
      <c r="M151" s="80">
        <f t="shared" si="73"/>
        <v>1</v>
      </c>
      <c r="N151" s="80">
        <f t="shared" si="73"/>
        <v>2</v>
      </c>
      <c r="O151" s="80">
        <f t="shared" si="73"/>
        <v>0</v>
      </c>
      <c r="P151" s="80">
        <f t="shared" si="73"/>
        <v>1</v>
      </c>
      <c r="Q151" s="80">
        <f t="shared" si="73"/>
        <v>2</v>
      </c>
      <c r="R151" s="80">
        <f t="shared" si="73"/>
        <v>1</v>
      </c>
      <c r="S151" s="80">
        <f t="shared" si="73"/>
        <v>0</v>
      </c>
      <c r="T151" s="80">
        <f t="shared" si="73"/>
        <v>-3</v>
      </c>
      <c r="U151" s="80">
        <f t="shared" si="73"/>
        <v>0</v>
      </c>
      <c r="V151" s="80">
        <f t="shared" si="73"/>
        <v>1</v>
      </c>
      <c r="Y151" s="70"/>
      <c r="Z151" s="107"/>
      <c r="AA151" s="107"/>
      <c r="AB151" s="107"/>
      <c r="AC151" s="107"/>
      <c r="AD151" s="107"/>
      <c r="AE151" s="107"/>
      <c r="AF151" s="107"/>
      <c r="AH151" s="133" t="s">
        <v>175</v>
      </c>
      <c r="AI151" s="134" t="s">
        <v>176</v>
      </c>
      <c r="AJ151" s="134" t="s">
        <v>89</v>
      </c>
      <c r="AK151" s="134" t="s">
        <v>133</v>
      </c>
      <c r="AL151" s="134" t="s">
        <v>177</v>
      </c>
      <c r="AM151" s="134"/>
      <c r="AN151"/>
      <c r="AP151" s="79"/>
      <c r="AQ151" s="79"/>
      <c r="AR151" s="79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G151" s="80"/>
      <c r="BN151" s="80"/>
      <c r="BU151" s="80"/>
      <c r="BZ151" s="80"/>
      <c r="CA151" s="80"/>
      <c r="CI151" s="123"/>
    </row>
    <row r="152" spans="2:87" s="78" customFormat="1" x14ac:dyDescent="0.25">
      <c r="B152" s="91" t="s">
        <v>113</v>
      </c>
      <c r="C152" s="80">
        <f>C148-C145</f>
        <v>0</v>
      </c>
      <c r="D152" s="80">
        <f t="shared" ref="D152:V152" si="74">D148-D145</f>
        <v>4</v>
      </c>
      <c r="E152" s="80">
        <f t="shared" si="74"/>
        <v>0</v>
      </c>
      <c r="F152" s="80">
        <f t="shared" si="74"/>
        <v>1</v>
      </c>
      <c r="G152" s="80">
        <f t="shared" si="74"/>
        <v>1</v>
      </c>
      <c r="H152" s="80">
        <f t="shared" si="74"/>
        <v>-1</v>
      </c>
      <c r="I152" s="80">
        <f t="shared" si="74"/>
        <v>0</v>
      </c>
      <c r="J152" s="80">
        <f t="shared" si="74"/>
        <v>0</v>
      </c>
      <c r="K152" s="80">
        <f t="shared" si="74"/>
        <v>2</v>
      </c>
      <c r="L152" s="80">
        <f t="shared" si="74"/>
        <v>-9</v>
      </c>
      <c r="M152" s="80">
        <f t="shared" si="74"/>
        <v>2</v>
      </c>
      <c r="N152" s="80">
        <f t="shared" si="74"/>
        <v>2</v>
      </c>
      <c r="O152" s="80">
        <f t="shared" si="74"/>
        <v>0</v>
      </c>
      <c r="P152" s="80">
        <f t="shared" si="74"/>
        <v>2</v>
      </c>
      <c r="Q152" s="80">
        <f t="shared" si="74"/>
        <v>2</v>
      </c>
      <c r="R152" s="80">
        <f t="shared" si="74"/>
        <v>2</v>
      </c>
      <c r="S152" s="80">
        <f t="shared" si="74"/>
        <v>0</v>
      </c>
      <c r="T152" s="80">
        <f t="shared" si="74"/>
        <v>0</v>
      </c>
      <c r="U152" s="80">
        <f t="shared" si="74"/>
        <v>0</v>
      </c>
      <c r="V152" s="80">
        <f t="shared" si="74"/>
        <v>2</v>
      </c>
      <c r="Y152" s="70"/>
      <c r="Z152" s="107"/>
      <c r="AA152" s="107"/>
      <c r="AB152" s="107"/>
      <c r="AC152" s="107"/>
      <c r="AD152" s="107"/>
      <c r="AE152" s="107"/>
      <c r="AF152" s="107"/>
      <c r="AH152" s="131" t="s">
        <v>302</v>
      </c>
      <c r="AI152" s="137">
        <v>6.6870000000000003</v>
      </c>
      <c r="AJ152" s="137">
        <v>5.0000000000000001E-4</v>
      </c>
      <c r="AK152" s="137" t="s">
        <v>159</v>
      </c>
      <c r="AL152" s="137" t="s">
        <v>101</v>
      </c>
      <c r="AM152" s="134"/>
      <c r="AN152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G152" s="80"/>
      <c r="BN152" s="80"/>
      <c r="BU152" s="80"/>
      <c r="BZ152" s="80"/>
      <c r="CA152" s="80"/>
      <c r="CI152" s="123"/>
    </row>
    <row r="153" spans="2:87" s="78" customFormat="1" x14ac:dyDescent="0.25">
      <c r="Y153" s="70"/>
      <c r="Z153" s="107"/>
      <c r="AA153" s="107"/>
      <c r="AB153" s="107"/>
      <c r="AC153" s="107"/>
      <c r="AD153" s="107"/>
      <c r="AE153" s="107"/>
      <c r="AF153" s="107"/>
      <c r="AH153" s="133" t="s">
        <v>180</v>
      </c>
      <c r="AI153" s="134">
        <v>2.4590000000000001</v>
      </c>
      <c r="AJ153" s="134">
        <v>8.2400000000000001E-2</v>
      </c>
      <c r="AK153" s="134" t="s">
        <v>134</v>
      </c>
      <c r="AL153" s="134" t="s">
        <v>136</v>
      </c>
      <c r="AM153" s="134"/>
      <c r="AN153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G153" s="80"/>
      <c r="BN153" s="80"/>
      <c r="BU153" s="80"/>
      <c r="BZ153" s="80"/>
      <c r="CA153" s="80"/>
      <c r="CI153" s="123"/>
    </row>
    <row r="154" spans="2:87" s="78" customFormat="1" x14ac:dyDescent="0.25">
      <c r="Y154" s="70"/>
      <c r="Z154" s="107"/>
      <c r="AA154" s="107"/>
      <c r="AB154" s="107"/>
      <c r="AC154" s="107"/>
      <c r="AD154" s="107"/>
      <c r="AE154" s="107"/>
      <c r="AF154" s="107"/>
      <c r="AH154" s="133" t="s">
        <v>181</v>
      </c>
      <c r="AI154" s="134">
        <v>1.409</v>
      </c>
      <c r="AJ154" s="134">
        <v>0.31019999999999998</v>
      </c>
      <c r="AK154" s="134" t="s">
        <v>134</v>
      </c>
      <c r="AL154" s="134" t="s">
        <v>136</v>
      </c>
      <c r="AM154" s="134"/>
      <c r="AN154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G154" s="80"/>
      <c r="BN154" s="80"/>
      <c r="BU154" s="80"/>
      <c r="BZ154" s="80"/>
      <c r="CA154" s="80"/>
      <c r="CI154" s="123"/>
    </row>
    <row r="155" spans="2:87" s="78" customFormat="1" ht="15.75" x14ac:dyDescent="0.25">
      <c r="B155" s="95" t="s">
        <v>87</v>
      </c>
      <c r="C155" s="88" t="s">
        <v>91</v>
      </c>
      <c r="D155" s="88" t="s">
        <v>120</v>
      </c>
      <c r="E155" s="88" t="s">
        <v>126</v>
      </c>
      <c r="Y155" s="70"/>
      <c r="Z155" s="107"/>
      <c r="AA155" s="107"/>
      <c r="AB155" s="107"/>
      <c r="AC155" s="107"/>
      <c r="AD155" s="107"/>
      <c r="AE155" s="107"/>
      <c r="AF155" s="107"/>
      <c r="AH155" s="133" t="s">
        <v>184</v>
      </c>
      <c r="AI155" s="134">
        <v>18.62</v>
      </c>
      <c r="AJ155" s="134"/>
      <c r="AK155" s="134"/>
      <c r="AL155" s="134"/>
      <c r="AM155" s="134"/>
      <c r="AN155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G155" s="80"/>
      <c r="BN155" s="80"/>
      <c r="BU155" s="80"/>
      <c r="BZ155" s="80"/>
      <c r="CA155" s="80"/>
      <c r="CI155" s="123"/>
    </row>
    <row r="156" spans="2:87" s="78" customFormat="1" x14ac:dyDescent="0.25">
      <c r="B156" s="102" t="s">
        <v>124</v>
      </c>
      <c r="C156" s="81">
        <v>-0.1429</v>
      </c>
      <c r="D156" s="81">
        <v>2.1970000000000001</v>
      </c>
      <c r="E156" s="81">
        <v>0.47949999999999998</v>
      </c>
      <c r="Y156" s="70"/>
      <c r="Z156" s="107"/>
      <c r="AA156" s="107"/>
      <c r="AB156" s="107"/>
      <c r="AC156" s="107"/>
      <c r="AD156" s="107"/>
      <c r="AE156" s="107"/>
      <c r="AF156" s="107"/>
      <c r="AH156" s="133" t="s">
        <v>185</v>
      </c>
      <c r="AI156" s="134">
        <v>13.9</v>
      </c>
      <c r="AJ156" s="134"/>
      <c r="AK156" s="134"/>
      <c r="AL156" s="134"/>
      <c r="AM156" s="134"/>
      <c r="AN156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G156" s="80"/>
      <c r="BN156" s="80"/>
      <c r="BU156" s="80"/>
      <c r="BZ156" s="80"/>
      <c r="CA156" s="80"/>
      <c r="CI156" s="123"/>
    </row>
    <row r="157" spans="2:87" s="78" customFormat="1" x14ac:dyDescent="0.25">
      <c r="B157" s="102" t="s">
        <v>125</v>
      </c>
      <c r="C157" s="81">
        <v>0.42859999999999998</v>
      </c>
      <c r="D157" s="81">
        <v>1.964</v>
      </c>
      <c r="E157" s="81">
        <v>0.42859999999999998</v>
      </c>
      <c r="Y157" s="70"/>
      <c r="Z157" s="107"/>
      <c r="AA157" s="107"/>
      <c r="AB157" s="107"/>
      <c r="AC157" s="107"/>
      <c r="AD157" s="107"/>
      <c r="AE157" s="107"/>
      <c r="AF157" s="107"/>
      <c r="AH157" s="133" t="s">
        <v>186</v>
      </c>
      <c r="AI157" s="134">
        <v>35.020000000000003</v>
      </c>
      <c r="AJ157" s="134"/>
      <c r="AK157" s="134"/>
      <c r="AL157" s="134"/>
      <c r="AM157" s="134"/>
      <c r="AN157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G157" s="80"/>
      <c r="BN157" s="80"/>
      <c r="BU157" s="80"/>
      <c r="BZ157" s="80"/>
      <c r="CA157" s="80"/>
      <c r="CI157" s="123"/>
    </row>
    <row r="158" spans="2:87" s="78" customFormat="1" x14ac:dyDescent="0.25">
      <c r="B158" s="102" t="s">
        <v>113</v>
      </c>
      <c r="C158" s="81">
        <v>0.52380000000000004</v>
      </c>
      <c r="D158" s="81">
        <v>2.4820000000000002</v>
      </c>
      <c r="E158" s="81">
        <v>0.54169999999999996</v>
      </c>
      <c r="Y158" s="70"/>
      <c r="Z158" s="107"/>
      <c r="AA158" s="107"/>
      <c r="AB158" s="107"/>
      <c r="AC158" s="107"/>
      <c r="AD158" s="107"/>
      <c r="AE158" s="107"/>
      <c r="AF158" s="107"/>
      <c r="AH158" s="133"/>
      <c r="AI158" s="134"/>
      <c r="AJ158" s="134"/>
      <c r="AK158" s="134"/>
      <c r="AL158" s="134"/>
      <c r="AM158" s="134"/>
      <c r="AN158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G158" s="80"/>
      <c r="BN158" s="80"/>
      <c r="BU158" s="80"/>
      <c r="BZ158" s="80"/>
      <c r="CA158" s="80"/>
      <c r="CI158" s="123"/>
    </row>
    <row r="159" spans="2:87" s="78" customFormat="1" x14ac:dyDescent="0.25">
      <c r="H159" s="78" t="s">
        <v>28</v>
      </c>
      <c r="Y159" s="70"/>
      <c r="Z159" s="107"/>
      <c r="AA159" s="107"/>
      <c r="AB159" s="107"/>
      <c r="AC159" s="107"/>
      <c r="AD159" s="107"/>
      <c r="AE159" s="107"/>
      <c r="AF159" s="107"/>
      <c r="AH159" s="133" t="s">
        <v>187</v>
      </c>
      <c r="AI159" s="134" t="s">
        <v>188</v>
      </c>
      <c r="AJ159" s="134" t="s">
        <v>189</v>
      </c>
      <c r="AK159" s="134" t="s">
        <v>190</v>
      </c>
      <c r="AL159" s="134" t="s">
        <v>191</v>
      </c>
      <c r="AM159" s="134" t="s">
        <v>89</v>
      </c>
      <c r="AN159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G159" s="80"/>
      <c r="BN159" s="80"/>
      <c r="BU159" s="80"/>
      <c r="BZ159" s="80"/>
      <c r="CA159" s="80"/>
      <c r="CI159" s="123"/>
    </row>
    <row r="160" spans="2:87" s="78" customFormat="1" ht="18.75" x14ac:dyDescent="0.3">
      <c r="C160" s="24" t="s">
        <v>79</v>
      </c>
      <c r="D160" s="98"/>
      <c r="AH160" s="133" t="s">
        <v>178</v>
      </c>
      <c r="AI160" s="134">
        <v>28.57</v>
      </c>
      <c r="AJ160" s="134">
        <v>3</v>
      </c>
      <c r="AK160" s="134">
        <v>9.5229999999999997</v>
      </c>
      <c r="AL160" s="134" t="s">
        <v>296</v>
      </c>
      <c r="AM160" s="134" t="s">
        <v>297</v>
      </c>
      <c r="AN160"/>
      <c r="AT160" s="80"/>
      <c r="AU160" s="80"/>
      <c r="AV160" s="80"/>
      <c r="AW160" s="80"/>
      <c r="AX160" s="80"/>
      <c r="AY160" s="80"/>
      <c r="AZ160" s="80"/>
      <c r="BA160" s="80"/>
      <c r="BB160" s="80"/>
      <c r="BC160" s="80"/>
      <c r="BG160" s="80"/>
      <c r="BN160" s="80"/>
      <c r="BU160" s="80"/>
      <c r="BZ160" s="80"/>
      <c r="CA160" s="80"/>
      <c r="CI160" s="123"/>
    </row>
    <row r="161" spans="2:87" s="78" customFormat="1" ht="15.75" x14ac:dyDescent="0.25">
      <c r="B161" s="81"/>
      <c r="C161" s="26" t="s">
        <v>8</v>
      </c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3"/>
      <c r="AH161" s="133" t="s">
        <v>180</v>
      </c>
      <c r="AI161" s="134">
        <v>10.51</v>
      </c>
      <c r="AJ161" s="134">
        <v>1</v>
      </c>
      <c r="AK161" s="134">
        <v>10.51</v>
      </c>
      <c r="AL161" s="134" t="s">
        <v>298</v>
      </c>
      <c r="AM161" s="134" t="s">
        <v>299</v>
      </c>
      <c r="AN161"/>
      <c r="AT161" s="80"/>
      <c r="AU161" s="80"/>
      <c r="AV161" s="80"/>
      <c r="AW161" s="80"/>
      <c r="AX161" s="80"/>
      <c r="AY161" s="80"/>
      <c r="AZ161" s="80"/>
      <c r="BA161" s="80"/>
      <c r="BB161" s="80"/>
      <c r="BC161" s="80"/>
      <c r="BG161" s="80"/>
      <c r="BN161" s="80"/>
      <c r="BU161" s="80"/>
      <c r="BZ161" s="80"/>
      <c r="CA161" s="80"/>
      <c r="CI161" s="123"/>
    </row>
    <row r="162" spans="2:87" s="78" customFormat="1" x14ac:dyDescent="0.25">
      <c r="B162" s="84" t="s">
        <v>0</v>
      </c>
      <c r="C162" s="85">
        <v>1</v>
      </c>
      <c r="D162" s="85">
        <v>2</v>
      </c>
      <c r="E162" s="85">
        <v>3</v>
      </c>
      <c r="F162" s="85">
        <v>4</v>
      </c>
      <c r="G162" s="86">
        <v>5</v>
      </c>
      <c r="H162" s="85">
        <v>6</v>
      </c>
      <c r="I162" s="85">
        <v>7</v>
      </c>
      <c r="J162" s="85">
        <v>8</v>
      </c>
      <c r="K162" s="85">
        <v>9</v>
      </c>
      <c r="L162" s="85">
        <v>10</v>
      </c>
      <c r="M162" s="85">
        <v>11</v>
      </c>
      <c r="N162" s="85">
        <v>12</v>
      </c>
      <c r="O162" s="85">
        <v>13</v>
      </c>
      <c r="P162" s="85">
        <v>14</v>
      </c>
      <c r="Q162" s="85">
        <v>15</v>
      </c>
      <c r="R162" s="85">
        <v>16</v>
      </c>
      <c r="S162" s="85">
        <v>17</v>
      </c>
      <c r="T162" s="85">
        <v>18</v>
      </c>
      <c r="U162" s="85">
        <v>19</v>
      </c>
      <c r="V162" s="87">
        <v>20</v>
      </c>
      <c r="AH162" s="133" t="s">
        <v>181</v>
      </c>
      <c r="AI162" s="134">
        <v>6.0190000000000001</v>
      </c>
      <c r="AJ162" s="134">
        <v>3</v>
      </c>
      <c r="AK162" s="134">
        <v>2.0059999999999998</v>
      </c>
      <c r="AL162" s="134" t="s">
        <v>300</v>
      </c>
      <c r="AM162" s="134" t="s">
        <v>301</v>
      </c>
      <c r="AN162"/>
      <c r="AT162" s="80"/>
      <c r="AU162" s="80"/>
      <c r="AV162" s="80"/>
      <c r="AW162" s="80"/>
      <c r="AX162" s="80"/>
      <c r="AY162" s="80"/>
      <c r="AZ162" s="80"/>
      <c r="BA162" s="80"/>
      <c r="BB162" s="80"/>
      <c r="BC162" s="80"/>
      <c r="BG162" s="80"/>
      <c r="BN162" s="80"/>
      <c r="BU162" s="80"/>
      <c r="BZ162" s="80"/>
      <c r="CA162" s="80"/>
      <c r="CI162" s="123"/>
    </row>
    <row r="163" spans="2:87" s="78" customFormat="1" x14ac:dyDescent="0.25">
      <c r="B163" s="81" t="s">
        <v>11</v>
      </c>
      <c r="C163" s="88">
        <v>23</v>
      </c>
      <c r="D163" s="88">
        <v>27</v>
      </c>
      <c r="E163" s="88">
        <v>22</v>
      </c>
      <c r="F163" s="88">
        <v>24</v>
      </c>
      <c r="G163" s="88">
        <v>30</v>
      </c>
      <c r="H163" s="88">
        <v>17</v>
      </c>
      <c r="I163" s="88">
        <v>30</v>
      </c>
      <c r="J163" s="88">
        <v>30</v>
      </c>
      <c r="K163" s="88">
        <v>32</v>
      </c>
      <c r="L163" s="88">
        <v>27</v>
      </c>
      <c r="M163" s="88">
        <v>12</v>
      </c>
      <c r="N163" s="88">
        <v>17</v>
      </c>
      <c r="O163" s="88">
        <v>18</v>
      </c>
      <c r="P163" s="88">
        <v>5</v>
      </c>
      <c r="Q163" s="88">
        <v>10</v>
      </c>
      <c r="R163" s="88">
        <v>6</v>
      </c>
      <c r="S163" s="88">
        <v>7</v>
      </c>
      <c r="T163" s="88">
        <v>8</v>
      </c>
      <c r="U163" s="88">
        <v>8</v>
      </c>
      <c r="V163" s="89">
        <v>7</v>
      </c>
      <c r="AH163" s="133" t="s">
        <v>184</v>
      </c>
      <c r="AI163" s="134">
        <v>79.56</v>
      </c>
      <c r="AJ163" s="134">
        <v>57</v>
      </c>
      <c r="AK163" s="134">
        <v>1.3959999999999999</v>
      </c>
      <c r="AL163" s="134"/>
      <c r="AM163" s="134"/>
      <c r="AN163"/>
      <c r="AT163" s="80"/>
      <c r="AU163" s="80"/>
      <c r="AV163" s="80"/>
      <c r="AW163" s="80"/>
      <c r="AX163" s="80"/>
      <c r="AY163" s="80"/>
      <c r="AZ163" s="80"/>
      <c r="BA163" s="80"/>
      <c r="BB163" s="80"/>
      <c r="BC163" s="80"/>
      <c r="BG163" s="80"/>
      <c r="BN163" s="80"/>
      <c r="BU163" s="80"/>
      <c r="BZ163" s="80"/>
      <c r="CA163" s="80"/>
      <c r="CI163" s="123"/>
    </row>
    <row r="164" spans="2:87" s="78" customFormat="1" x14ac:dyDescent="0.25">
      <c r="B164" s="81" t="s">
        <v>13</v>
      </c>
      <c r="C164" s="88">
        <v>25</v>
      </c>
      <c r="D164" s="88">
        <v>28</v>
      </c>
      <c r="E164" s="88">
        <v>24</v>
      </c>
      <c r="F164" s="88">
        <v>27</v>
      </c>
      <c r="G164" s="88">
        <v>29</v>
      </c>
      <c r="H164" s="88">
        <v>16</v>
      </c>
      <c r="I164" s="88">
        <v>32</v>
      </c>
      <c r="J164" s="88">
        <v>29</v>
      </c>
      <c r="K164" s="88">
        <v>32</v>
      </c>
      <c r="L164" s="88">
        <v>28</v>
      </c>
      <c r="M164" s="88">
        <v>16</v>
      </c>
      <c r="N164" s="88">
        <v>19</v>
      </c>
      <c r="O164" s="88">
        <v>18</v>
      </c>
      <c r="P164" s="88">
        <v>7</v>
      </c>
      <c r="Q164" s="88">
        <v>6</v>
      </c>
      <c r="R164" s="88">
        <v>7</v>
      </c>
      <c r="S164" s="88">
        <v>8</v>
      </c>
      <c r="T164" s="88">
        <v>10</v>
      </c>
      <c r="U164" s="88">
        <v>7</v>
      </c>
      <c r="V164" s="89">
        <v>6</v>
      </c>
      <c r="AH164" s="133" t="s">
        <v>185</v>
      </c>
      <c r="AI164" s="134">
        <v>59.37</v>
      </c>
      <c r="AJ164" s="134">
        <v>19</v>
      </c>
      <c r="AK164" s="134">
        <v>3.125</v>
      </c>
      <c r="AL164" s="134"/>
      <c r="AM164" s="134"/>
      <c r="AN164"/>
      <c r="AT164" s="80"/>
      <c r="AU164" s="80"/>
      <c r="AV164" s="80"/>
      <c r="AW164" s="80"/>
      <c r="AX164" s="80"/>
      <c r="AY164" s="80"/>
      <c r="AZ164" s="80"/>
      <c r="BA164" s="80"/>
      <c r="BB164" s="80"/>
      <c r="BC164" s="80"/>
      <c r="BG164" s="80"/>
      <c r="BN164" s="80"/>
      <c r="BU164" s="80"/>
      <c r="BZ164" s="80"/>
      <c r="CA164" s="80"/>
      <c r="CI164" s="123"/>
    </row>
    <row r="165" spans="2:87" s="78" customFormat="1" x14ac:dyDescent="0.25">
      <c r="B165" s="81" t="s">
        <v>17</v>
      </c>
      <c r="C165" s="88">
        <v>25</v>
      </c>
      <c r="D165" s="88">
        <v>29</v>
      </c>
      <c r="E165" s="88">
        <v>24</v>
      </c>
      <c r="F165" s="88">
        <v>29</v>
      </c>
      <c r="G165" s="88">
        <v>30</v>
      </c>
      <c r="H165" s="88">
        <v>18</v>
      </c>
      <c r="I165" s="88">
        <v>33</v>
      </c>
      <c r="J165" s="88">
        <v>31</v>
      </c>
      <c r="K165" s="88">
        <v>32</v>
      </c>
      <c r="L165" s="88">
        <v>30</v>
      </c>
      <c r="M165" s="88">
        <v>16</v>
      </c>
      <c r="N165" s="88">
        <v>19</v>
      </c>
      <c r="O165" s="88">
        <v>20</v>
      </c>
      <c r="P165" s="88">
        <v>6</v>
      </c>
      <c r="Q165" s="88">
        <v>6</v>
      </c>
      <c r="R165" s="88">
        <v>7</v>
      </c>
      <c r="S165" s="88">
        <v>9</v>
      </c>
      <c r="T165" s="88">
        <v>9</v>
      </c>
      <c r="U165" s="88">
        <v>8</v>
      </c>
      <c r="V165" s="89">
        <v>9</v>
      </c>
      <c r="AH165" s="133" t="s">
        <v>186</v>
      </c>
      <c r="AI165" s="134">
        <v>149.6</v>
      </c>
      <c r="AJ165" s="134">
        <v>19</v>
      </c>
      <c r="AK165" s="134">
        <v>7.875</v>
      </c>
      <c r="AL165" s="134"/>
      <c r="AM165" s="134"/>
      <c r="AN165"/>
      <c r="AT165" s="80"/>
      <c r="AU165" s="80"/>
      <c r="AV165" s="80"/>
      <c r="AW165" s="80"/>
      <c r="AX165" s="80"/>
      <c r="AY165" s="80"/>
      <c r="AZ165" s="80"/>
      <c r="BA165" s="80"/>
      <c r="BB165" s="80"/>
      <c r="BC165" s="80"/>
      <c r="BG165" s="80"/>
      <c r="BN165" s="80"/>
      <c r="BU165" s="80"/>
      <c r="BZ165" s="80"/>
      <c r="CA165" s="80"/>
      <c r="CI165" s="123"/>
    </row>
    <row r="166" spans="2:87" s="78" customFormat="1" x14ac:dyDescent="0.25">
      <c r="B166" s="81" t="s">
        <v>20</v>
      </c>
      <c r="C166" s="88">
        <v>23</v>
      </c>
      <c r="D166" s="88">
        <v>31</v>
      </c>
      <c r="E166" s="88">
        <v>22</v>
      </c>
      <c r="F166" s="88">
        <v>28</v>
      </c>
      <c r="G166" s="88">
        <v>30</v>
      </c>
      <c r="H166" s="88">
        <v>15</v>
      </c>
      <c r="I166" s="88">
        <v>30</v>
      </c>
      <c r="J166" s="88">
        <v>30</v>
      </c>
      <c r="K166" s="88">
        <v>33</v>
      </c>
      <c r="L166" s="88">
        <v>30</v>
      </c>
      <c r="M166" s="88">
        <v>14</v>
      </c>
      <c r="N166" s="88">
        <v>20</v>
      </c>
      <c r="O166" s="88">
        <v>20</v>
      </c>
      <c r="P166" s="88">
        <v>7</v>
      </c>
      <c r="Q166" s="88">
        <v>8</v>
      </c>
      <c r="R166" s="88">
        <v>7</v>
      </c>
      <c r="S166" s="88">
        <v>9</v>
      </c>
      <c r="T166" s="88">
        <v>9</v>
      </c>
      <c r="U166" s="88">
        <v>8</v>
      </c>
      <c r="V166" s="89">
        <v>8</v>
      </c>
      <c r="AH166" s="133" t="s">
        <v>198</v>
      </c>
      <c r="AI166" s="134">
        <v>93.61</v>
      </c>
      <c r="AJ166" s="134">
        <v>57</v>
      </c>
      <c r="AK166" s="134">
        <v>1.6419999999999999</v>
      </c>
      <c r="AL166" s="134"/>
      <c r="AM166" s="134"/>
      <c r="AN166"/>
      <c r="AT166" s="80"/>
      <c r="AU166" s="80"/>
      <c r="AV166" s="80"/>
      <c r="AW166" s="80"/>
      <c r="AX166" s="80"/>
      <c r="AY166" s="80"/>
      <c r="AZ166" s="80"/>
      <c r="BA166" s="80"/>
      <c r="BB166" s="80"/>
      <c r="BC166" s="80"/>
      <c r="BG166" s="80"/>
      <c r="BN166" s="80"/>
      <c r="BU166" s="80"/>
      <c r="BZ166" s="80"/>
      <c r="CA166" s="80"/>
      <c r="CI166" s="123"/>
    </row>
    <row r="167" spans="2:87" s="78" customFormat="1" x14ac:dyDescent="0.25">
      <c r="B167" s="103" t="s">
        <v>27</v>
      </c>
      <c r="C167" s="80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AT167" s="80"/>
      <c r="AU167" s="80"/>
      <c r="AV167" s="80"/>
      <c r="AW167" s="80"/>
      <c r="AX167" s="80"/>
      <c r="AY167" s="80"/>
      <c r="AZ167" s="80"/>
      <c r="BA167" s="80"/>
      <c r="BB167" s="80"/>
      <c r="BC167" s="80"/>
      <c r="BG167" s="80"/>
      <c r="BN167" s="80"/>
      <c r="BU167" s="80"/>
      <c r="BZ167" s="80"/>
      <c r="CA167" s="80"/>
      <c r="CI167" s="123"/>
    </row>
    <row r="168" spans="2:87" s="78" customFormat="1" x14ac:dyDescent="0.25">
      <c r="B168" s="91" t="s">
        <v>124</v>
      </c>
      <c r="C168" s="80">
        <f>C164-C163</f>
        <v>2</v>
      </c>
      <c r="D168" s="80">
        <f t="shared" ref="D168:V168" si="75">D164-D163</f>
        <v>1</v>
      </c>
      <c r="E168" s="80">
        <f t="shared" si="75"/>
        <v>2</v>
      </c>
      <c r="F168" s="80">
        <f t="shared" si="75"/>
        <v>3</v>
      </c>
      <c r="G168" s="80">
        <f t="shared" si="75"/>
        <v>-1</v>
      </c>
      <c r="H168" s="80">
        <f t="shared" si="75"/>
        <v>-1</v>
      </c>
      <c r="I168" s="80">
        <f t="shared" si="75"/>
        <v>2</v>
      </c>
      <c r="J168" s="80">
        <f t="shared" si="75"/>
        <v>-1</v>
      </c>
      <c r="K168" s="80">
        <f t="shared" si="75"/>
        <v>0</v>
      </c>
      <c r="L168" s="80">
        <f t="shared" si="75"/>
        <v>1</v>
      </c>
      <c r="M168" s="80">
        <f t="shared" si="75"/>
        <v>4</v>
      </c>
      <c r="N168" s="80">
        <f t="shared" si="75"/>
        <v>2</v>
      </c>
      <c r="O168" s="80">
        <f t="shared" si="75"/>
        <v>0</v>
      </c>
      <c r="P168" s="80">
        <f t="shared" si="75"/>
        <v>2</v>
      </c>
      <c r="Q168" s="80">
        <f t="shared" si="75"/>
        <v>-4</v>
      </c>
      <c r="R168" s="80">
        <f t="shared" si="75"/>
        <v>1</v>
      </c>
      <c r="S168" s="80">
        <f t="shared" si="75"/>
        <v>1</v>
      </c>
      <c r="T168" s="80">
        <f t="shared" si="75"/>
        <v>2</v>
      </c>
      <c r="U168" s="80">
        <f t="shared" si="75"/>
        <v>-1</v>
      </c>
      <c r="V168" s="80">
        <f t="shared" si="75"/>
        <v>-1</v>
      </c>
      <c r="AT168" s="80"/>
      <c r="AU168" s="80"/>
      <c r="AV168" s="80"/>
      <c r="AW168" s="80"/>
      <c r="AX168" s="80"/>
      <c r="AY168" s="80"/>
      <c r="AZ168" s="80"/>
      <c r="BA168" s="80"/>
      <c r="BB168" s="80"/>
      <c r="BC168" s="80"/>
      <c r="BG168" s="80"/>
      <c r="BN168" s="80"/>
      <c r="BU168" s="80"/>
      <c r="BZ168" s="80"/>
      <c r="CA168" s="80"/>
      <c r="CI168" s="123"/>
    </row>
    <row r="169" spans="2:87" s="78" customFormat="1" x14ac:dyDescent="0.25">
      <c r="B169" s="91" t="s">
        <v>125</v>
      </c>
      <c r="C169" s="80">
        <f>C165-C163</f>
        <v>2</v>
      </c>
      <c r="D169" s="80">
        <f t="shared" ref="D169:V169" si="76">D165-D163</f>
        <v>2</v>
      </c>
      <c r="E169" s="80">
        <f t="shared" si="76"/>
        <v>2</v>
      </c>
      <c r="F169" s="80">
        <f t="shared" si="76"/>
        <v>5</v>
      </c>
      <c r="G169" s="80">
        <f t="shared" si="76"/>
        <v>0</v>
      </c>
      <c r="H169" s="80">
        <f t="shared" si="76"/>
        <v>1</v>
      </c>
      <c r="I169" s="80">
        <f t="shared" si="76"/>
        <v>3</v>
      </c>
      <c r="J169" s="80">
        <f t="shared" si="76"/>
        <v>1</v>
      </c>
      <c r="K169" s="80">
        <f t="shared" si="76"/>
        <v>0</v>
      </c>
      <c r="L169" s="80">
        <f t="shared" si="76"/>
        <v>3</v>
      </c>
      <c r="M169" s="80">
        <f t="shared" si="76"/>
        <v>4</v>
      </c>
      <c r="N169" s="80">
        <f t="shared" si="76"/>
        <v>2</v>
      </c>
      <c r="O169" s="80">
        <f t="shared" si="76"/>
        <v>2</v>
      </c>
      <c r="P169" s="80">
        <f t="shared" si="76"/>
        <v>1</v>
      </c>
      <c r="Q169" s="80">
        <f t="shared" si="76"/>
        <v>-4</v>
      </c>
      <c r="R169" s="80">
        <f t="shared" si="76"/>
        <v>1</v>
      </c>
      <c r="S169" s="80">
        <f t="shared" si="76"/>
        <v>2</v>
      </c>
      <c r="T169" s="80">
        <f t="shared" si="76"/>
        <v>1</v>
      </c>
      <c r="U169" s="80">
        <f t="shared" si="76"/>
        <v>0</v>
      </c>
      <c r="V169" s="80">
        <f t="shared" si="76"/>
        <v>2</v>
      </c>
      <c r="AH169" s="133" t="s">
        <v>127</v>
      </c>
      <c r="AI169" s="128" t="s">
        <v>303</v>
      </c>
      <c r="AJ169" s="134"/>
      <c r="AK169" s="134"/>
      <c r="AL169" s="134"/>
      <c r="AM169" s="134"/>
      <c r="AN169"/>
      <c r="AT169" s="80"/>
      <c r="AU169" s="80"/>
      <c r="AV169" s="80"/>
      <c r="AW169" s="80"/>
      <c r="AX169" s="80"/>
      <c r="AY169" s="80"/>
      <c r="AZ169" s="80"/>
      <c r="BA169" s="80"/>
      <c r="BB169" s="80"/>
      <c r="BC169" s="80"/>
      <c r="BG169" s="80"/>
      <c r="BN169" s="80"/>
      <c r="BU169" s="80"/>
      <c r="BZ169" s="80"/>
      <c r="CA169" s="80"/>
      <c r="CI169" s="123"/>
    </row>
    <row r="170" spans="2:87" s="78" customFormat="1" x14ac:dyDescent="0.25">
      <c r="B170" s="91" t="s">
        <v>113</v>
      </c>
      <c r="C170" s="80">
        <f>C166-C163</f>
        <v>0</v>
      </c>
      <c r="D170" s="80">
        <f t="shared" ref="D170:V170" si="77">D166-D163</f>
        <v>4</v>
      </c>
      <c r="E170" s="80">
        <f t="shared" si="77"/>
        <v>0</v>
      </c>
      <c r="F170" s="80">
        <f t="shared" si="77"/>
        <v>4</v>
      </c>
      <c r="G170" s="80">
        <f t="shared" si="77"/>
        <v>0</v>
      </c>
      <c r="H170" s="80">
        <f t="shared" si="77"/>
        <v>-2</v>
      </c>
      <c r="I170" s="80">
        <f t="shared" si="77"/>
        <v>0</v>
      </c>
      <c r="J170" s="80">
        <f t="shared" si="77"/>
        <v>0</v>
      </c>
      <c r="K170" s="80">
        <f t="shared" si="77"/>
        <v>1</v>
      </c>
      <c r="L170" s="80">
        <f t="shared" si="77"/>
        <v>3</v>
      </c>
      <c r="M170" s="80">
        <f t="shared" si="77"/>
        <v>2</v>
      </c>
      <c r="N170" s="80">
        <f t="shared" si="77"/>
        <v>3</v>
      </c>
      <c r="O170" s="80">
        <f t="shared" si="77"/>
        <v>2</v>
      </c>
      <c r="P170" s="80">
        <f t="shared" si="77"/>
        <v>2</v>
      </c>
      <c r="Q170" s="80">
        <f t="shared" si="77"/>
        <v>-2</v>
      </c>
      <c r="R170" s="80">
        <f t="shared" si="77"/>
        <v>1</v>
      </c>
      <c r="S170" s="80">
        <f t="shared" si="77"/>
        <v>2</v>
      </c>
      <c r="T170" s="80">
        <f t="shared" si="77"/>
        <v>1</v>
      </c>
      <c r="U170" s="80">
        <f t="shared" si="77"/>
        <v>0</v>
      </c>
      <c r="V170" s="80">
        <f t="shared" si="77"/>
        <v>1</v>
      </c>
      <c r="Z170" s="135" t="s">
        <v>89</v>
      </c>
      <c r="AA170" s="135" t="s">
        <v>233</v>
      </c>
      <c r="AB170" s="135" t="s">
        <v>234</v>
      </c>
      <c r="AC170" s="135" t="s">
        <v>27</v>
      </c>
      <c r="AD170" s="135" t="s">
        <v>235</v>
      </c>
      <c r="AE170" s="135" t="s">
        <v>236</v>
      </c>
      <c r="AF170" s="135" t="s">
        <v>237</v>
      </c>
      <c r="AH170" s="133"/>
      <c r="AI170" s="134"/>
      <c r="AJ170" s="134"/>
      <c r="AK170" s="134"/>
      <c r="AL170" s="134"/>
      <c r="AM170" s="134"/>
      <c r="AN170"/>
      <c r="AT170" s="80"/>
      <c r="AU170" s="80"/>
      <c r="AV170" s="80"/>
      <c r="AW170" s="80"/>
      <c r="AX170" s="80"/>
      <c r="AY170" s="80"/>
      <c r="AZ170" s="80"/>
      <c r="BA170" s="80"/>
      <c r="BB170" s="80"/>
      <c r="BC170" s="80"/>
      <c r="BG170" s="80"/>
      <c r="BN170" s="80"/>
      <c r="BU170" s="80"/>
      <c r="BZ170" s="80"/>
      <c r="CA170" s="80"/>
      <c r="CI170" s="123"/>
    </row>
    <row r="171" spans="2:87" s="78" customFormat="1" x14ac:dyDescent="0.25">
      <c r="Y171" s="78">
        <v>1</v>
      </c>
      <c r="Z171" s="134">
        <v>1</v>
      </c>
      <c r="AA171" s="134">
        <v>0</v>
      </c>
      <c r="AB171" s="134">
        <v>0</v>
      </c>
      <c r="AC171" s="134">
        <v>0</v>
      </c>
      <c r="AD171" s="134">
        <v>0.55863399999999996</v>
      </c>
      <c r="AE171" s="134">
        <v>0</v>
      </c>
      <c r="AF171" s="134">
        <v>152</v>
      </c>
      <c r="AH171" s="133" t="s">
        <v>172</v>
      </c>
      <c r="AI171" s="134" t="s">
        <v>173</v>
      </c>
      <c r="AJ171" s="134"/>
      <c r="AK171" s="134"/>
      <c r="AL171" s="134"/>
      <c r="AM171" s="134"/>
      <c r="AN171"/>
      <c r="AT171" s="80"/>
      <c r="AU171" s="80"/>
      <c r="AV171" s="80"/>
      <c r="AW171" s="80"/>
      <c r="AX171" s="80"/>
      <c r="AY171" s="80"/>
      <c r="AZ171" s="80"/>
      <c r="BA171" s="80"/>
      <c r="BB171" s="80"/>
      <c r="BC171" s="80"/>
      <c r="BG171" s="80"/>
      <c r="BN171" s="80"/>
      <c r="BU171" s="80"/>
      <c r="BZ171" s="80"/>
      <c r="CA171" s="80"/>
      <c r="CI171" s="123"/>
    </row>
    <row r="172" spans="2:87" s="78" customFormat="1" x14ac:dyDescent="0.25">
      <c r="Y172" s="78">
        <v>3</v>
      </c>
      <c r="Z172" s="134">
        <v>0.15417900000000001</v>
      </c>
      <c r="AA172" s="134">
        <v>-0.1</v>
      </c>
      <c r="AB172" s="134">
        <v>0.7</v>
      </c>
      <c r="AC172" s="134">
        <v>-0.8</v>
      </c>
      <c r="AD172" s="134">
        <v>0.55863399999999996</v>
      </c>
      <c r="AE172" s="134">
        <v>1.4320600000000001</v>
      </c>
      <c r="AF172" s="134">
        <v>152</v>
      </c>
      <c r="AH172" s="133" t="s">
        <v>174</v>
      </c>
      <c r="AI172" s="134">
        <v>0.05</v>
      </c>
      <c r="AJ172" s="134"/>
      <c r="AK172" s="134"/>
      <c r="AL172" s="134"/>
      <c r="AM172" s="134"/>
      <c r="AN172"/>
      <c r="AT172" s="80"/>
      <c r="AU172" s="80"/>
      <c r="AV172" s="80"/>
      <c r="AW172" s="80"/>
      <c r="AX172" s="80"/>
      <c r="AY172" s="80"/>
      <c r="AZ172" s="80"/>
      <c r="BA172" s="80"/>
      <c r="BB172" s="80"/>
      <c r="BC172" s="80"/>
      <c r="BG172" s="80"/>
      <c r="BN172" s="80"/>
      <c r="BU172" s="80"/>
      <c r="BZ172" s="80"/>
      <c r="CA172" s="80"/>
      <c r="CI172" s="123"/>
    </row>
    <row r="173" spans="2:87" s="78" customFormat="1" x14ac:dyDescent="0.25">
      <c r="Y173" s="138">
        <v>7</v>
      </c>
      <c r="Z173" s="137">
        <v>4.1240499999999999E-2</v>
      </c>
      <c r="AA173" s="137">
        <v>0.35</v>
      </c>
      <c r="AB173" s="137">
        <v>1.5</v>
      </c>
      <c r="AC173" s="137">
        <v>-1.1499999999999999</v>
      </c>
      <c r="AD173" s="137">
        <v>0.55863399999999996</v>
      </c>
      <c r="AE173" s="137">
        <v>2.0585900000000001</v>
      </c>
      <c r="AF173" s="137">
        <v>152</v>
      </c>
      <c r="AH173" s="133"/>
      <c r="AI173" s="134"/>
      <c r="AJ173" s="134"/>
      <c r="AK173" s="134"/>
      <c r="AL173" s="134"/>
      <c r="AM173" s="134"/>
      <c r="AN173"/>
      <c r="AT173" s="80"/>
      <c r="AU173" s="80"/>
      <c r="AV173" s="80"/>
      <c r="AW173" s="80"/>
      <c r="AX173" s="80"/>
      <c r="AY173" s="80"/>
      <c r="AZ173" s="80"/>
      <c r="BA173" s="80"/>
      <c r="BB173" s="80"/>
      <c r="BC173" s="80"/>
      <c r="BG173" s="80"/>
      <c r="BN173" s="80"/>
      <c r="BU173" s="80"/>
      <c r="BZ173" s="80"/>
      <c r="CA173" s="80"/>
      <c r="CI173" s="123"/>
    </row>
    <row r="174" spans="2:87" s="78" customFormat="1" x14ac:dyDescent="0.25">
      <c r="B174" s="96" t="s">
        <v>8</v>
      </c>
      <c r="C174" s="104" t="s">
        <v>91</v>
      </c>
      <c r="D174" s="104" t="s">
        <v>120</v>
      </c>
      <c r="E174" s="104" t="s">
        <v>126</v>
      </c>
      <c r="Y174" s="78">
        <v>10</v>
      </c>
      <c r="Z174" s="134">
        <v>0.28450300000000001</v>
      </c>
      <c r="AA174" s="134">
        <v>0.5</v>
      </c>
      <c r="AB174" s="134">
        <v>1.1000000000000001</v>
      </c>
      <c r="AC174" s="134">
        <v>-0.6</v>
      </c>
      <c r="AD174" s="134">
        <v>0.55863399999999996</v>
      </c>
      <c r="AE174" s="134">
        <v>1.0740499999999999</v>
      </c>
      <c r="AF174" s="134">
        <v>152</v>
      </c>
      <c r="AH174" s="133" t="s">
        <v>175</v>
      </c>
      <c r="AI174" s="134" t="s">
        <v>176</v>
      </c>
      <c r="AJ174" s="134" t="s">
        <v>89</v>
      </c>
      <c r="AK174" s="134" t="s">
        <v>133</v>
      </c>
      <c r="AL174" s="134" t="s">
        <v>177</v>
      </c>
      <c r="AM174" s="134"/>
      <c r="AN174"/>
      <c r="AT174" s="80"/>
      <c r="AU174" s="80"/>
      <c r="AV174" s="80"/>
      <c r="AW174" s="80"/>
      <c r="AX174" s="80"/>
      <c r="AY174" s="80"/>
      <c r="AZ174" s="80"/>
      <c r="BA174" s="80"/>
      <c r="BB174" s="80"/>
      <c r="BC174" s="80"/>
      <c r="BG174" s="80"/>
      <c r="BN174" s="80"/>
      <c r="BU174" s="80"/>
      <c r="BZ174" s="80"/>
      <c r="CA174" s="80"/>
      <c r="CI174" s="123"/>
    </row>
    <row r="175" spans="2:87" s="78" customFormat="1" x14ac:dyDescent="0.25">
      <c r="B175" s="94" t="s">
        <v>124</v>
      </c>
      <c r="C175" s="88">
        <v>0.61899999999999999</v>
      </c>
      <c r="D175" s="88">
        <v>1.83</v>
      </c>
      <c r="E175" s="88">
        <v>0.39929999999999999</v>
      </c>
      <c r="AH175" s="131" t="s">
        <v>310</v>
      </c>
      <c r="AI175" s="137">
        <v>4.3109999999999999</v>
      </c>
      <c r="AJ175" s="137">
        <v>6.0000000000000001E-3</v>
      </c>
      <c r="AK175" s="137" t="s">
        <v>152</v>
      </c>
      <c r="AL175" s="137" t="s">
        <v>101</v>
      </c>
      <c r="AM175" s="134"/>
      <c r="AN175"/>
      <c r="AT175" s="80"/>
      <c r="AU175" s="80"/>
      <c r="AV175" s="80"/>
      <c r="AW175" s="80"/>
      <c r="AX175" s="80"/>
      <c r="AY175" s="80"/>
      <c r="AZ175" s="80"/>
      <c r="BA175" s="80"/>
      <c r="BB175" s="80"/>
      <c r="BC175" s="80"/>
      <c r="BG175" s="80"/>
      <c r="BN175" s="80"/>
      <c r="BU175" s="80"/>
      <c r="BZ175" s="80"/>
      <c r="CA175" s="80"/>
      <c r="CI175" s="123"/>
    </row>
    <row r="176" spans="2:87" s="78" customFormat="1" x14ac:dyDescent="0.25">
      <c r="B176" s="94" t="s">
        <v>125</v>
      </c>
      <c r="C176" s="88">
        <v>1.524</v>
      </c>
      <c r="D176" s="88">
        <v>1.778</v>
      </c>
      <c r="E176" s="88">
        <v>0.38800000000000001</v>
      </c>
      <c r="AH176" s="133" t="s">
        <v>180</v>
      </c>
      <c r="AI176" s="134">
        <v>3.1259999999999999</v>
      </c>
      <c r="AJ176" s="134">
        <v>0.1893</v>
      </c>
      <c r="AK176" s="134" t="s">
        <v>134</v>
      </c>
      <c r="AL176" s="134" t="s">
        <v>136</v>
      </c>
      <c r="AM176" s="134"/>
      <c r="AN176"/>
      <c r="AT176" s="80"/>
      <c r="AU176" s="80"/>
      <c r="AV176" s="80"/>
      <c r="AW176" s="80"/>
      <c r="AX176" s="80"/>
      <c r="AY176" s="80"/>
      <c r="AZ176" s="80"/>
      <c r="BA176" s="80"/>
      <c r="BB176" s="80"/>
      <c r="BC176" s="80"/>
      <c r="BG176" s="80"/>
      <c r="BN176" s="80"/>
      <c r="BU176" s="80"/>
      <c r="BZ176" s="80"/>
      <c r="CA176" s="80"/>
      <c r="CI176" s="123"/>
    </row>
    <row r="177" spans="2:87" s="78" customFormat="1" x14ac:dyDescent="0.25">
      <c r="B177" s="94" t="s">
        <v>113</v>
      </c>
      <c r="C177" s="88">
        <v>1.095</v>
      </c>
      <c r="D177" s="88">
        <v>1.64</v>
      </c>
      <c r="E177" s="88">
        <v>0.3579</v>
      </c>
      <c r="AH177" s="133" t="s">
        <v>181</v>
      </c>
      <c r="AI177" s="134">
        <v>1.34</v>
      </c>
      <c r="AJ177" s="134">
        <v>0.18990000000000001</v>
      </c>
      <c r="AK177" s="134" t="s">
        <v>134</v>
      </c>
      <c r="AL177" s="134" t="s">
        <v>136</v>
      </c>
      <c r="AM177" s="134"/>
      <c r="AN177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G177" s="80"/>
      <c r="BN177" s="80"/>
      <c r="BU177" s="80"/>
      <c r="BZ177" s="80"/>
      <c r="CA177" s="80"/>
      <c r="CI177" s="123"/>
    </row>
    <row r="178" spans="2:87" s="78" customFormat="1" x14ac:dyDescent="0.25">
      <c r="AH178" s="133" t="s">
        <v>184</v>
      </c>
      <c r="AI178" s="134">
        <v>17.829999999999998</v>
      </c>
      <c r="AJ178" s="134"/>
      <c r="AK178" s="134"/>
      <c r="AL178" s="134"/>
      <c r="AM178" s="134"/>
      <c r="AN178"/>
      <c r="AT178" s="80"/>
      <c r="AU178" s="80"/>
      <c r="AV178" s="80"/>
      <c r="AW178" s="80"/>
      <c r="AX178" s="80"/>
      <c r="AY178" s="80"/>
      <c r="AZ178" s="80"/>
      <c r="BA178" s="80"/>
      <c r="BB178" s="80"/>
      <c r="BC178" s="80"/>
      <c r="BG178" s="80"/>
      <c r="BN178" s="80"/>
      <c r="BU178" s="80"/>
      <c r="BZ178" s="80"/>
      <c r="CA178" s="80"/>
      <c r="CI178" s="123"/>
    </row>
    <row r="179" spans="2:87" s="78" customFormat="1" x14ac:dyDescent="0.25">
      <c r="AH179" s="133" t="s">
        <v>185</v>
      </c>
      <c r="AI179" s="134">
        <v>32.04</v>
      </c>
      <c r="AJ179" s="134"/>
      <c r="AK179" s="134"/>
      <c r="AL179" s="134"/>
      <c r="AM179" s="134"/>
      <c r="AN179"/>
      <c r="AT179" s="80"/>
      <c r="AU179" s="80"/>
      <c r="AV179" s="80"/>
      <c r="AW179" s="80"/>
      <c r="AX179" s="80"/>
      <c r="AY179" s="80"/>
      <c r="AZ179" s="80"/>
      <c r="BA179" s="80"/>
      <c r="BB179" s="80"/>
      <c r="BC179" s="80"/>
      <c r="BG179" s="80"/>
      <c r="BN179" s="80"/>
      <c r="BU179" s="80"/>
      <c r="BZ179" s="80"/>
      <c r="CA179" s="80"/>
      <c r="CI179" s="123"/>
    </row>
    <row r="180" spans="2:87" x14ac:dyDescent="0.25">
      <c r="AH180" s="133" t="s">
        <v>186</v>
      </c>
      <c r="AI180" s="134">
        <v>25.84</v>
      </c>
      <c r="AJ180" s="134"/>
      <c r="AK180" s="134"/>
      <c r="AL180" s="134"/>
      <c r="AM180" s="134"/>
    </row>
    <row r="181" spans="2:87" x14ac:dyDescent="0.25">
      <c r="AH181" s="133"/>
      <c r="AI181" s="134"/>
      <c r="AJ181" s="134"/>
      <c r="AK181" s="134"/>
      <c r="AL181" s="134"/>
      <c r="AM181" s="134"/>
    </row>
    <row r="182" spans="2:87" x14ac:dyDescent="0.25">
      <c r="AH182" s="133" t="s">
        <v>187</v>
      </c>
      <c r="AI182" s="134" t="s">
        <v>188</v>
      </c>
      <c r="AJ182" s="134" t="s">
        <v>189</v>
      </c>
      <c r="AK182" s="134" t="s">
        <v>190</v>
      </c>
      <c r="AL182" s="134" t="s">
        <v>191</v>
      </c>
      <c r="AM182" s="134" t="s">
        <v>89</v>
      </c>
    </row>
    <row r="183" spans="2:87" x14ac:dyDescent="0.25">
      <c r="AH183" s="133" t="s">
        <v>178</v>
      </c>
      <c r="AI183" s="134">
        <v>22.42</v>
      </c>
      <c r="AJ183" s="134">
        <v>3</v>
      </c>
      <c r="AK183" s="134">
        <v>7.4729999999999999</v>
      </c>
      <c r="AL183" s="134" t="s">
        <v>304</v>
      </c>
      <c r="AM183" s="134" t="s">
        <v>305</v>
      </c>
    </row>
    <row r="184" spans="2:87" x14ac:dyDescent="0.25">
      <c r="AH184" s="133" t="s">
        <v>180</v>
      </c>
      <c r="AI184" s="134">
        <v>16.260000000000002</v>
      </c>
      <c r="AJ184" s="134">
        <v>1</v>
      </c>
      <c r="AK184" s="134">
        <v>16.260000000000002</v>
      </c>
      <c r="AL184" s="134" t="s">
        <v>306</v>
      </c>
      <c r="AM184" s="134" t="s">
        <v>307</v>
      </c>
    </row>
    <row r="185" spans="2:87" x14ac:dyDescent="0.25">
      <c r="AH185" s="133" t="s">
        <v>181</v>
      </c>
      <c r="AI185" s="134">
        <v>6.9690000000000003</v>
      </c>
      <c r="AJ185" s="134">
        <v>3</v>
      </c>
      <c r="AK185" s="134">
        <v>2.323</v>
      </c>
      <c r="AL185" s="134" t="s">
        <v>308</v>
      </c>
      <c r="AM185" s="134" t="s">
        <v>309</v>
      </c>
    </row>
    <row r="186" spans="2:87" x14ac:dyDescent="0.25">
      <c r="AH186" s="133" t="s">
        <v>184</v>
      </c>
      <c r="AI186" s="134">
        <v>92.71</v>
      </c>
      <c r="AJ186" s="134">
        <v>57</v>
      </c>
      <c r="AK186" s="134">
        <v>1.6259999999999999</v>
      </c>
      <c r="AL186" s="134"/>
      <c r="AM186" s="134"/>
    </row>
    <row r="187" spans="2:87" x14ac:dyDescent="0.25">
      <c r="AH187" s="133" t="s">
        <v>185</v>
      </c>
      <c r="AI187" s="134">
        <v>166.6</v>
      </c>
      <c r="AJ187" s="134">
        <v>19</v>
      </c>
      <c r="AK187" s="134">
        <v>8.7690000000000001</v>
      </c>
      <c r="AL187" s="134"/>
      <c r="AM187" s="134"/>
    </row>
    <row r="188" spans="2:87" x14ac:dyDescent="0.25">
      <c r="AH188" s="133" t="s">
        <v>186</v>
      </c>
      <c r="AI188" s="134">
        <v>134.4</v>
      </c>
      <c r="AJ188" s="134">
        <v>19</v>
      </c>
      <c r="AK188" s="134">
        <v>7.0720000000000001</v>
      </c>
      <c r="AL188" s="134"/>
      <c r="AM188" s="134"/>
    </row>
    <row r="189" spans="2:87" x14ac:dyDescent="0.25">
      <c r="AH189" s="133" t="s">
        <v>198</v>
      </c>
      <c r="AI189" s="134">
        <v>80.66</v>
      </c>
      <c r="AJ189" s="134">
        <v>57</v>
      </c>
      <c r="AK189" s="134">
        <v>1.415</v>
      </c>
      <c r="AL189" s="134"/>
      <c r="AM189" s="134"/>
    </row>
  </sheetData>
  <mergeCells count="3">
    <mergeCell ref="AU4:AW4"/>
    <mergeCell ref="AX4:AZ4"/>
    <mergeCell ref="BA4:BC4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Prism6.Document" shapeId="1033" r:id="rId4">
          <objectPr defaultSize="0" autoPict="0" r:id="rId5">
            <anchor moveWithCells="1">
              <from>
                <xdr:col>45</xdr:col>
                <xdr:colOff>400050</xdr:colOff>
                <xdr:row>16</xdr:row>
                <xdr:rowOff>0</xdr:rowOff>
              </from>
              <to>
                <xdr:col>54</xdr:col>
                <xdr:colOff>47625</xdr:colOff>
                <xdr:row>29</xdr:row>
                <xdr:rowOff>104775</xdr:rowOff>
              </to>
            </anchor>
          </objectPr>
        </oleObject>
      </mc:Choice>
      <mc:Fallback>
        <oleObject progId="Prism6.Document" shapeId="103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349"/>
  <sheetViews>
    <sheetView zoomScaleNormal="100" workbookViewId="0">
      <selection activeCell="P29" sqref="P29"/>
    </sheetView>
  </sheetViews>
  <sheetFormatPr defaultRowHeight="15" x14ac:dyDescent="0.25"/>
  <cols>
    <col min="2" max="2" width="18.5703125" customWidth="1"/>
    <col min="3" max="3" width="11.140625" customWidth="1"/>
    <col min="6" max="6" width="9.140625" style="27"/>
    <col min="7" max="7" width="19.5703125" customWidth="1"/>
    <col min="8" max="8" width="13.7109375" customWidth="1"/>
    <col min="11" max="11" width="9.140625" style="27"/>
    <col min="12" max="12" width="19" customWidth="1"/>
    <col min="13" max="13" width="14.7109375" customWidth="1"/>
  </cols>
  <sheetData>
    <row r="1" spans="2:15" ht="15.75" x14ac:dyDescent="0.25">
      <c r="C1" t="s">
        <v>82</v>
      </c>
      <c r="H1" s="18" t="s">
        <v>81</v>
      </c>
      <c r="L1" s="18" t="s">
        <v>79</v>
      </c>
    </row>
    <row r="2" spans="2:15" x14ac:dyDescent="0.25">
      <c r="B2" s="3"/>
      <c r="C2" s="6" t="s">
        <v>26</v>
      </c>
      <c r="D2" s="3"/>
      <c r="E2" s="7"/>
      <c r="G2" s="3"/>
      <c r="H2" s="6" t="s">
        <v>78</v>
      </c>
      <c r="I2" s="3"/>
      <c r="J2" s="3"/>
      <c r="L2" s="3"/>
      <c r="M2" s="6" t="s">
        <v>77</v>
      </c>
      <c r="N2" s="6" t="s">
        <v>80</v>
      </c>
      <c r="O2" s="6"/>
    </row>
    <row r="3" spans="2:15" x14ac:dyDescent="0.25">
      <c r="B3" s="3" t="str">
        <f>'Table S1 Demographic'!B3</f>
        <v>Code</v>
      </c>
      <c r="C3" s="5">
        <v>1</v>
      </c>
      <c r="D3" s="3"/>
      <c r="E3" s="3"/>
      <c r="G3" s="7" t="str">
        <f>B3</f>
        <v>Code</v>
      </c>
      <c r="H3" s="17">
        <f>C3</f>
        <v>1</v>
      </c>
      <c r="I3" s="7"/>
      <c r="J3" s="7"/>
      <c r="L3" s="7" t="str">
        <f>G3</f>
        <v>Code</v>
      </c>
      <c r="M3" s="17">
        <f>H3</f>
        <v>1</v>
      </c>
      <c r="N3" s="7"/>
      <c r="O3" s="7"/>
    </row>
    <row r="4" spans="2:15" x14ac:dyDescent="0.25">
      <c r="B4" s="3" t="str">
        <f>'Table S1 Demographic'!D3</f>
        <v>ID</v>
      </c>
      <c r="C4" s="5" t="s">
        <v>51</v>
      </c>
      <c r="D4" s="3"/>
      <c r="E4" s="3"/>
      <c r="G4" s="3" t="str">
        <f>B4</f>
        <v>ID</v>
      </c>
      <c r="H4" s="17" t="str">
        <f>C4</f>
        <v>CHM</v>
      </c>
      <c r="I4" s="3"/>
      <c r="J4" s="3"/>
      <c r="L4" s="3" t="str">
        <f>G4</f>
        <v>ID</v>
      </c>
      <c r="M4" s="17" t="str">
        <f>H4</f>
        <v>CHM</v>
      </c>
      <c r="N4" s="3"/>
      <c r="O4" s="3"/>
    </row>
    <row r="5" spans="2:15" x14ac:dyDescent="0.25">
      <c r="B5" s="3" t="s">
        <v>22</v>
      </c>
      <c r="C5" s="16" t="s">
        <v>23</v>
      </c>
      <c r="D5" s="16" t="s">
        <v>24</v>
      </c>
      <c r="E5" s="16" t="s">
        <v>25</v>
      </c>
      <c r="G5" s="3" t="s">
        <v>22</v>
      </c>
      <c r="H5" s="16" t="s">
        <v>23</v>
      </c>
      <c r="I5" s="16" t="s">
        <v>24</v>
      </c>
      <c r="J5" s="16" t="s">
        <v>25</v>
      </c>
      <c r="L5" s="3" t="s">
        <v>22</v>
      </c>
      <c r="M5" s="16" t="s">
        <v>23</v>
      </c>
      <c r="N5" s="16" t="s">
        <v>24</v>
      </c>
      <c r="O5" s="16" t="s">
        <v>25</v>
      </c>
    </row>
    <row r="6" spans="2:15" x14ac:dyDescent="0.25">
      <c r="B6" s="3"/>
      <c r="C6" s="34" t="s">
        <v>29</v>
      </c>
      <c r="D6" s="15" t="s">
        <v>9</v>
      </c>
      <c r="E6" s="15" t="s">
        <v>8</v>
      </c>
      <c r="G6" s="3"/>
      <c r="H6" s="10" t="s">
        <v>29</v>
      </c>
      <c r="I6" s="3" t="str">
        <f>D6</f>
        <v>Tablets</v>
      </c>
      <c r="J6" s="3" t="str">
        <f>E6</f>
        <v>Capsules</v>
      </c>
      <c r="L6" s="3"/>
      <c r="M6" s="10" t="s">
        <v>29</v>
      </c>
      <c r="N6" s="15" t="str">
        <f>I6</f>
        <v>Tablets</v>
      </c>
      <c r="O6" s="15" t="str">
        <f>J6</f>
        <v>Capsules</v>
      </c>
    </row>
    <row r="7" spans="2:15" x14ac:dyDescent="0.25">
      <c r="B7" s="4" t="s">
        <v>11</v>
      </c>
      <c r="C7" s="46">
        <v>34</v>
      </c>
      <c r="D7" s="46">
        <v>35</v>
      </c>
      <c r="E7" s="46">
        <v>41</v>
      </c>
      <c r="G7" s="3" t="s">
        <v>11</v>
      </c>
      <c r="H7" s="5">
        <v>170</v>
      </c>
      <c r="I7" s="5">
        <v>180</v>
      </c>
      <c r="J7" s="5">
        <v>175</v>
      </c>
      <c r="L7" s="3" t="s">
        <v>11</v>
      </c>
      <c r="M7" s="5">
        <v>20</v>
      </c>
      <c r="N7" s="5">
        <v>25</v>
      </c>
      <c r="O7" s="5">
        <v>23</v>
      </c>
    </row>
    <row r="8" spans="2:15" x14ac:dyDescent="0.25">
      <c r="B8" s="4" t="s">
        <v>12</v>
      </c>
      <c r="C8" s="46">
        <v>39</v>
      </c>
      <c r="D8" s="46">
        <v>40</v>
      </c>
      <c r="E8" s="46">
        <v>40</v>
      </c>
      <c r="G8" s="3" t="s">
        <v>13</v>
      </c>
      <c r="H8" s="5">
        <v>170</v>
      </c>
      <c r="I8" s="5">
        <v>180</v>
      </c>
      <c r="J8" s="5">
        <v>185</v>
      </c>
      <c r="L8" s="3" t="s">
        <v>13</v>
      </c>
      <c r="M8" s="5">
        <v>20</v>
      </c>
      <c r="N8" s="5">
        <v>25</v>
      </c>
      <c r="O8" s="5">
        <v>25</v>
      </c>
    </row>
    <row r="9" spans="2:15" x14ac:dyDescent="0.25">
      <c r="B9" s="4" t="s">
        <v>13</v>
      </c>
      <c r="C9" s="46">
        <v>38</v>
      </c>
      <c r="D9" s="46">
        <v>35</v>
      </c>
      <c r="E9" s="46">
        <v>36</v>
      </c>
      <c r="G9" s="3" t="s">
        <v>17</v>
      </c>
      <c r="H9" s="5">
        <v>175</v>
      </c>
      <c r="I9" s="5">
        <v>180</v>
      </c>
      <c r="J9" s="5">
        <v>190</v>
      </c>
      <c r="L9" s="3" t="s">
        <v>17</v>
      </c>
      <c r="M9" s="5">
        <v>23</v>
      </c>
      <c r="N9" s="5">
        <v>25</v>
      </c>
      <c r="O9" s="5">
        <v>25</v>
      </c>
    </row>
    <row r="10" spans="2:15" x14ac:dyDescent="0.25">
      <c r="B10" s="4" t="s">
        <v>14</v>
      </c>
      <c r="C10" s="46">
        <v>33</v>
      </c>
      <c r="D10" s="46">
        <v>43</v>
      </c>
      <c r="E10" s="46">
        <v>35</v>
      </c>
      <c r="G10" s="7" t="s">
        <v>20</v>
      </c>
      <c r="H10" s="17">
        <v>175</v>
      </c>
      <c r="I10" s="17">
        <v>180</v>
      </c>
      <c r="J10" s="17">
        <v>195</v>
      </c>
      <c r="L10" s="7" t="s">
        <v>20</v>
      </c>
      <c r="M10" s="17">
        <v>24</v>
      </c>
      <c r="N10" s="17">
        <v>25</v>
      </c>
      <c r="O10" s="17">
        <v>23</v>
      </c>
    </row>
    <row r="11" spans="2:15" x14ac:dyDescent="0.25">
      <c r="B11" s="4" t="s">
        <v>15</v>
      </c>
      <c r="C11" s="46">
        <v>55</v>
      </c>
      <c r="D11" s="46">
        <v>34</v>
      </c>
      <c r="E11" s="46">
        <v>38</v>
      </c>
      <c r="H11" s="11"/>
      <c r="I11" s="11"/>
      <c r="J11" s="11"/>
      <c r="M11" s="11"/>
      <c r="N11" s="11"/>
      <c r="O11" s="11"/>
    </row>
    <row r="12" spans="2:15" x14ac:dyDescent="0.25">
      <c r="B12" s="4" t="s">
        <v>16</v>
      </c>
      <c r="C12" s="46">
        <v>52</v>
      </c>
      <c r="D12" s="46">
        <v>38</v>
      </c>
      <c r="E12" s="46">
        <v>38</v>
      </c>
      <c r="H12" s="11"/>
      <c r="I12" s="11"/>
      <c r="J12" s="11"/>
      <c r="M12" s="11"/>
      <c r="N12" s="11"/>
      <c r="O12" s="11"/>
    </row>
    <row r="13" spans="2:15" x14ac:dyDescent="0.25">
      <c r="B13" s="4" t="s">
        <v>17</v>
      </c>
      <c r="C13" s="46">
        <v>43</v>
      </c>
      <c r="D13" s="46">
        <v>40</v>
      </c>
      <c r="E13" s="46">
        <v>46</v>
      </c>
      <c r="M13" s="11"/>
      <c r="N13" s="11"/>
      <c r="O13" s="11"/>
    </row>
    <row r="14" spans="2:15" x14ac:dyDescent="0.25">
      <c r="B14" s="4" t="s">
        <v>18</v>
      </c>
      <c r="C14" s="46">
        <v>39</v>
      </c>
      <c r="D14" s="46">
        <v>39</v>
      </c>
      <c r="E14" s="46">
        <v>38</v>
      </c>
      <c r="H14" s="11"/>
      <c r="I14" s="11"/>
      <c r="J14" s="11"/>
      <c r="M14" s="11"/>
      <c r="N14" s="11"/>
      <c r="O14" s="11"/>
    </row>
    <row r="15" spans="2:15" x14ac:dyDescent="0.25">
      <c r="B15" s="4" t="s">
        <v>19</v>
      </c>
      <c r="C15" s="46">
        <v>43</v>
      </c>
      <c r="D15" s="46">
        <v>41</v>
      </c>
      <c r="E15" s="46">
        <v>37</v>
      </c>
      <c r="H15" s="11"/>
      <c r="I15" s="11"/>
      <c r="J15" s="11"/>
      <c r="M15" s="11"/>
      <c r="N15" s="11"/>
      <c r="O15" s="11"/>
    </row>
    <row r="16" spans="2:15" x14ac:dyDescent="0.25">
      <c r="B16" s="4" t="s">
        <v>20</v>
      </c>
      <c r="C16" s="46">
        <v>43</v>
      </c>
      <c r="D16" s="46">
        <v>36</v>
      </c>
      <c r="E16" s="46">
        <v>36</v>
      </c>
      <c r="M16" s="11"/>
      <c r="N16" s="11"/>
      <c r="O16" s="11"/>
    </row>
    <row r="19" spans="2:15" ht="15.75" x14ac:dyDescent="0.25">
      <c r="C19" t="s">
        <v>82</v>
      </c>
      <c r="H19" s="18" t="s">
        <v>81</v>
      </c>
      <c r="L19" s="18" t="s">
        <v>79</v>
      </c>
    </row>
    <row r="20" spans="2:15" x14ac:dyDescent="0.25">
      <c r="B20" s="3"/>
      <c r="C20" s="6" t="s">
        <v>26</v>
      </c>
      <c r="D20" s="3"/>
      <c r="E20" s="7"/>
      <c r="G20" s="3"/>
      <c r="H20" s="6" t="s">
        <v>78</v>
      </c>
      <c r="I20" s="3"/>
      <c r="J20" s="3"/>
      <c r="L20" s="3"/>
      <c r="M20" s="6" t="s">
        <v>77</v>
      </c>
      <c r="N20" s="6" t="s">
        <v>80</v>
      </c>
      <c r="O20" s="6"/>
    </row>
    <row r="21" spans="2:15" s="28" customFormat="1" x14ac:dyDescent="0.25">
      <c r="B21" s="6" t="s">
        <v>0</v>
      </c>
      <c r="C21" s="16">
        <v>2</v>
      </c>
      <c r="D21" s="6"/>
      <c r="E21" s="6"/>
      <c r="F21" s="31"/>
      <c r="G21" s="32" t="str">
        <f>B21</f>
        <v>Code</v>
      </c>
      <c r="H21" s="33">
        <f>C21</f>
        <v>2</v>
      </c>
      <c r="I21" s="32"/>
      <c r="J21" s="32"/>
      <c r="K21" s="31"/>
      <c r="L21" s="32" t="str">
        <f>G21</f>
        <v>Code</v>
      </c>
      <c r="M21" s="33">
        <f>H21</f>
        <v>2</v>
      </c>
      <c r="N21" s="32"/>
      <c r="O21" s="32"/>
    </row>
    <row r="22" spans="2:15" x14ac:dyDescent="0.25">
      <c r="B22" s="3" t="s">
        <v>10</v>
      </c>
      <c r="C22" s="5" t="s">
        <v>83</v>
      </c>
      <c r="D22" s="3"/>
      <c r="E22" s="3"/>
      <c r="G22" s="3" t="str">
        <f>B22</f>
        <v>ID</v>
      </c>
      <c r="H22" s="17" t="str">
        <f>C22</f>
        <v>CRJ</v>
      </c>
      <c r="I22" s="3"/>
      <c r="J22" s="3"/>
      <c r="L22" s="3" t="str">
        <f>G22</f>
        <v>ID</v>
      </c>
      <c r="M22" s="17" t="str">
        <f>H22</f>
        <v>CRJ</v>
      </c>
      <c r="N22" s="3"/>
      <c r="O22" s="3"/>
    </row>
    <row r="23" spans="2:15" x14ac:dyDescent="0.25">
      <c r="B23" s="3" t="s">
        <v>22</v>
      </c>
      <c r="C23" s="16" t="s">
        <v>23</v>
      </c>
      <c r="D23" s="16" t="s">
        <v>24</v>
      </c>
      <c r="E23" s="16" t="s">
        <v>25</v>
      </c>
      <c r="G23" s="3" t="s">
        <v>22</v>
      </c>
      <c r="H23" s="16" t="s">
        <v>23</v>
      </c>
      <c r="I23" s="16" t="s">
        <v>24</v>
      </c>
      <c r="J23" s="16" t="s">
        <v>25</v>
      </c>
      <c r="L23" s="3" t="s">
        <v>22</v>
      </c>
      <c r="M23" s="16" t="s">
        <v>23</v>
      </c>
      <c r="N23" s="16" t="s">
        <v>24</v>
      </c>
      <c r="O23" s="16" t="s">
        <v>25</v>
      </c>
    </row>
    <row r="24" spans="2:15" x14ac:dyDescent="0.25">
      <c r="B24" s="3"/>
      <c r="C24" s="34" t="s">
        <v>29</v>
      </c>
      <c r="D24" s="15" t="s">
        <v>8</v>
      </c>
      <c r="E24" s="15" t="s">
        <v>9</v>
      </c>
      <c r="G24" s="3"/>
      <c r="H24" s="10" t="s">
        <v>29</v>
      </c>
      <c r="I24" s="3" t="s">
        <v>8</v>
      </c>
      <c r="J24" s="3" t="s">
        <v>21</v>
      </c>
      <c r="L24" s="3"/>
      <c r="M24" s="10" t="s">
        <v>29</v>
      </c>
      <c r="N24" s="15" t="str">
        <f>I24</f>
        <v>Capsules</v>
      </c>
      <c r="O24" s="15" t="str">
        <f>J24</f>
        <v>Tabletes</v>
      </c>
    </row>
    <row r="25" spans="2:15" x14ac:dyDescent="0.25">
      <c r="B25" s="3" t="s">
        <v>11</v>
      </c>
      <c r="C25" s="46">
        <v>26</v>
      </c>
      <c r="D25" s="46">
        <v>29</v>
      </c>
      <c r="E25" s="46">
        <v>35</v>
      </c>
      <c r="G25" s="3" t="s">
        <v>11</v>
      </c>
      <c r="H25" s="5">
        <v>190</v>
      </c>
      <c r="I25" s="5">
        <v>160</v>
      </c>
      <c r="J25" s="5">
        <v>180</v>
      </c>
      <c r="L25" s="3" t="s">
        <v>11</v>
      </c>
      <c r="M25" s="5">
        <v>25</v>
      </c>
      <c r="N25" s="5">
        <v>27</v>
      </c>
      <c r="O25" s="5">
        <v>29</v>
      </c>
    </row>
    <row r="26" spans="2:15" x14ac:dyDescent="0.25">
      <c r="B26" s="3" t="s">
        <v>12</v>
      </c>
      <c r="C26" s="46">
        <v>26</v>
      </c>
      <c r="D26" s="46">
        <v>28</v>
      </c>
      <c r="E26" s="46">
        <v>37</v>
      </c>
      <c r="G26" s="3" t="s">
        <v>13</v>
      </c>
      <c r="H26" s="5">
        <v>190</v>
      </c>
      <c r="I26" s="5">
        <v>170</v>
      </c>
      <c r="J26" s="5">
        <v>185</v>
      </c>
      <c r="L26" s="3" t="s">
        <v>13</v>
      </c>
      <c r="M26" s="5">
        <v>25</v>
      </c>
      <c r="N26" s="5">
        <v>28</v>
      </c>
      <c r="O26" s="5">
        <v>30</v>
      </c>
    </row>
    <row r="27" spans="2:15" x14ac:dyDescent="0.25">
      <c r="B27" s="3" t="s">
        <v>13</v>
      </c>
      <c r="C27" s="46">
        <v>29</v>
      </c>
      <c r="D27" s="46">
        <v>26</v>
      </c>
      <c r="E27" s="46">
        <v>40</v>
      </c>
      <c r="G27" s="3" t="s">
        <v>17</v>
      </c>
      <c r="H27" s="5">
        <v>195</v>
      </c>
      <c r="I27" s="5">
        <v>170</v>
      </c>
      <c r="J27" s="5">
        <v>190</v>
      </c>
      <c r="L27" s="3" t="s">
        <v>17</v>
      </c>
      <c r="M27" s="5">
        <v>28</v>
      </c>
      <c r="N27" s="5">
        <v>29</v>
      </c>
      <c r="O27" s="5">
        <v>31</v>
      </c>
    </row>
    <row r="28" spans="2:15" x14ac:dyDescent="0.25">
      <c r="B28" s="3" t="s">
        <v>14</v>
      </c>
      <c r="C28" s="46">
        <v>25</v>
      </c>
      <c r="D28" s="46">
        <v>31</v>
      </c>
      <c r="E28" s="46">
        <v>38</v>
      </c>
      <c r="G28" s="7" t="s">
        <v>20</v>
      </c>
      <c r="H28" s="17">
        <v>190</v>
      </c>
      <c r="I28" s="17">
        <v>180</v>
      </c>
      <c r="J28" s="17">
        <v>195</v>
      </c>
      <c r="L28" s="7" t="s">
        <v>20</v>
      </c>
      <c r="M28" s="17">
        <v>27</v>
      </c>
      <c r="N28" s="17">
        <v>31</v>
      </c>
      <c r="O28" s="17">
        <v>33</v>
      </c>
    </row>
    <row r="29" spans="2:15" x14ac:dyDescent="0.25">
      <c r="B29" s="3" t="s">
        <v>15</v>
      </c>
      <c r="C29" s="73">
        <v>32</v>
      </c>
      <c r="D29" s="46">
        <v>30</v>
      </c>
      <c r="E29" s="46">
        <v>43</v>
      </c>
      <c r="H29" s="11"/>
      <c r="I29" s="11"/>
      <c r="J29" s="11"/>
      <c r="M29" s="11"/>
      <c r="N29" s="11"/>
      <c r="O29" s="11"/>
    </row>
    <row r="30" spans="2:15" x14ac:dyDescent="0.25">
      <c r="B30" s="3" t="s">
        <v>16</v>
      </c>
      <c r="C30" s="46">
        <v>27</v>
      </c>
      <c r="D30" s="46">
        <v>32</v>
      </c>
      <c r="E30" s="46">
        <v>44</v>
      </c>
      <c r="H30" s="11"/>
      <c r="I30" s="11"/>
      <c r="J30" s="11"/>
      <c r="M30" s="11"/>
      <c r="N30" s="11"/>
      <c r="O30" s="11"/>
    </row>
    <row r="31" spans="2:15" x14ac:dyDescent="0.25">
      <c r="B31" s="3" t="s">
        <v>17</v>
      </c>
      <c r="C31" s="46">
        <v>27</v>
      </c>
      <c r="D31" s="46">
        <v>32</v>
      </c>
      <c r="E31" s="46">
        <v>50</v>
      </c>
      <c r="H31" s="11"/>
      <c r="I31" s="11"/>
      <c r="J31" s="11"/>
    </row>
    <row r="32" spans="2:15" x14ac:dyDescent="0.25">
      <c r="B32" s="3" t="s">
        <v>18</v>
      </c>
      <c r="C32" s="46">
        <v>28</v>
      </c>
      <c r="D32" s="46">
        <v>33</v>
      </c>
      <c r="E32" s="46">
        <v>45</v>
      </c>
      <c r="H32" s="11"/>
      <c r="I32" s="11"/>
      <c r="J32" s="11"/>
      <c r="M32" s="11"/>
      <c r="N32" s="11"/>
      <c r="O32" s="11"/>
    </row>
    <row r="33" spans="2:15" x14ac:dyDescent="0.25">
      <c r="B33" s="3" t="s">
        <v>19</v>
      </c>
      <c r="C33" s="46">
        <v>26</v>
      </c>
      <c r="D33" s="46">
        <v>30</v>
      </c>
      <c r="E33" s="46">
        <v>39</v>
      </c>
      <c r="H33" s="11"/>
      <c r="I33" s="11"/>
      <c r="J33" s="11"/>
      <c r="M33" s="11"/>
      <c r="N33" s="11"/>
      <c r="O33" s="11"/>
    </row>
    <row r="34" spans="2:15" x14ac:dyDescent="0.25">
      <c r="B34" s="3" t="s">
        <v>20</v>
      </c>
      <c r="C34" s="46">
        <v>25</v>
      </c>
      <c r="D34" s="46">
        <v>29</v>
      </c>
      <c r="E34" s="46">
        <v>40</v>
      </c>
      <c r="H34" s="11"/>
      <c r="I34" s="11"/>
      <c r="J34" s="11"/>
    </row>
    <row r="37" spans="2:15" x14ac:dyDescent="0.25">
      <c r="B37" s="3"/>
      <c r="C37" s="6" t="s">
        <v>26</v>
      </c>
      <c r="D37" s="3"/>
      <c r="E37" s="7"/>
      <c r="G37" s="3"/>
      <c r="H37" s="6" t="s">
        <v>78</v>
      </c>
      <c r="I37" s="3"/>
      <c r="J37" s="3"/>
      <c r="L37" s="3"/>
      <c r="M37" s="6" t="s">
        <v>77</v>
      </c>
      <c r="N37" s="6" t="s">
        <v>80</v>
      </c>
      <c r="O37" s="6"/>
    </row>
    <row r="38" spans="2:15" s="28" customFormat="1" x14ac:dyDescent="0.25">
      <c r="B38" s="6" t="s">
        <v>0</v>
      </c>
      <c r="C38" s="16">
        <v>3</v>
      </c>
      <c r="D38" s="6"/>
      <c r="E38" s="6"/>
      <c r="F38" s="31"/>
      <c r="G38" s="32" t="str">
        <f>B38</f>
        <v>Code</v>
      </c>
      <c r="H38" s="33">
        <f>C38</f>
        <v>3</v>
      </c>
      <c r="I38" s="32"/>
      <c r="J38" s="32"/>
      <c r="K38" s="31"/>
      <c r="L38" s="32" t="str">
        <f>G38</f>
        <v>Code</v>
      </c>
      <c r="M38" s="33">
        <f>H38</f>
        <v>3</v>
      </c>
      <c r="N38" s="32"/>
      <c r="O38" s="32"/>
    </row>
    <row r="39" spans="2:15" x14ac:dyDescent="0.25">
      <c r="B39" s="3" t="s">
        <v>10</v>
      </c>
      <c r="C39" s="5" t="s">
        <v>53</v>
      </c>
      <c r="D39" s="3"/>
      <c r="E39" s="3"/>
      <c r="G39" s="3" t="str">
        <f>B39</f>
        <v>ID</v>
      </c>
      <c r="H39" s="17" t="str">
        <f>C39</f>
        <v>BAS</v>
      </c>
      <c r="I39" s="3"/>
      <c r="J39" s="3"/>
      <c r="L39" s="3" t="str">
        <f>G39</f>
        <v>ID</v>
      </c>
      <c r="M39" s="17" t="str">
        <f>H39</f>
        <v>BAS</v>
      </c>
      <c r="N39" s="3"/>
      <c r="O39" s="3"/>
    </row>
    <row r="40" spans="2:15" x14ac:dyDescent="0.25">
      <c r="B40" s="3" t="s">
        <v>22</v>
      </c>
      <c r="C40" s="16" t="s">
        <v>23</v>
      </c>
      <c r="D40" s="16" t="s">
        <v>24</v>
      </c>
      <c r="E40" s="16" t="s">
        <v>25</v>
      </c>
      <c r="G40" s="3" t="s">
        <v>22</v>
      </c>
      <c r="H40" s="16" t="s">
        <v>23</v>
      </c>
      <c r="I40" s="16" t="s">
        <v>24</v>
      </c>
      <c r="J40" s="16" t="s">
        <v>25</v>
      </c>
      <c r="L40" s="3" t="s">
        <v>22</v>
      </c>
      <c r="M40" s="16" t="s">
        <v>23</v>
      </c>
      <c r="N40" s="16" t="s">
        <v>24</v>
      </c>
      <c r="O40" s="16" t="s">
        <v>25</v>
      </c>
    </row>
    <row r="41" spans="2:15" x14ac:dyDescent="0.25">
      <c r="B41" s="3"/>
      <c r="C41" s="34" t="s">
        <v>29</v>
      </c>
      <c r="D41" s="15" t="s">
        <v>8</v>
      </c>
      <c r="E41" s="7" t="s">
        <v>21</v>
      </c>
      <c r="G41" s="3"/>
      <c r="H41" s="10" t="s">
        <v>29</v>
      </c>
      <c r="I41" s="3" t="s">
        <v>8</v>
      </c>
      <c r="J41" s="3" t="s">
        <v>21</v>
      </c>
      <c r="L41" s="3"/>
      <c r="M41" s="10" t="s">
        <v>29</v>
      </c>
      <c r="N41" s="15" t="str">
        <f>I41</f>
        <v>Capsules</v>
      </c>
      <c r="O41" s="15" t="str">
        <f>J41</f>
        <v>Tabletes</v>
      </c>
    </row>
    <row r="42" spans="2:15" x14ac:dyDescent="0.25">
      <c r="B42" s="3" t="s">
        <v>11</v>
      </c>
      <c r="C42" s="46">
        <v>25</v>
      </c>
      <c r="D42" s="46">
        <v>28</v>
      </c>
      <c r="E42" s="46">
        <v>26</v>
      </c>
      <c r="G42" s="3" t="s">
        <v>11</v>
      </c>
      <c r="H42" s="5">
        <v>140</v>
      </c>
      <c r="I42" s="5">
        <v>140</v>
      </c>
      <c r="J42" s="5">
        <v>155</v>
      </c>
      <c r="L42" s="3" t="s">
        <v>11</v>
      </c>
      <c r="M42" s="5">
        <v>20</v>
      </c>
      <c r="N42" s="5">
        <v>22</v>
      </c>
      <c r="O42" s="5">
        <v>25</v>
      </c>
    </row>
    <row r="43" spans="2:15" x14ac:dyDescent="0.25">
      <c r="B43" s="3" t="s">
        <v>12</v>
      </c>
      <c r="C43" s="46">
        <v>24</v>
      </c>
      <c r="D43" s="46">
        <v>27</v>
      </c>
      <c r="E43" s="46">
        <v>27</v>
      </c>
      <c r="G43" s="3" t="s">
        <v>13</v>
      </c>
      <c r="H43" s="5">
        <v>140</v>
      </c>
      <c r="I43" s="5">
        <v>150</v>
      </c>
      <c r="J43" s="5">
        <v>150</v>
      </c>
      <c r="L43" s="3" t="s">
        <v>13</v>
      </c>
      <c r="M43" s="5">
        <v>20</v>
      </c>
      <c r="N43" s="5">
        <v>24</v>
      </c>
      <c r="O43" s="5">
        <v>25</v>
      </c>
    </row>
    <row r="44" spans="2:15" x14ac:dyDescent="0.25">
      <c r="B44" s="3" t="s">
        <v>13</v>
      </c>
      <c r="C44" s="46">
        <v>23</v>
      </c>
      <c r="D44" s="46">
        <v>25</v>
      </c>
      <c r="E44" s="46">
        <v>25</v>
      </c>
      <c r="G44" s="3" t="s">
        <v>17</v>
      </c>
      <c r="H44" s="5">
        <v>150</v>
      </c>
      <c r="I44" s="5">
        <v>150</v>
      </c>
      <c r="J44" s="5">
        <v>155</v>
      </c>
      <c r="L44" s="3" t="s">
        <v>17</v>
      </c>
      <c r="M44" s="5">
        <v>22</v>
      </c>
      <c r="N44" s="5">
        <v>24</v>
      </c>
      <c r="O44" s="5">
        <v>25</v>
      </c>
    </row>
    <row r="45" spans="2:15" x14ac:dyDescent="0.25">
      <c r="B45" s="3" t="s">
        <v>14</v>
      </c>
      <c r="C45" s="46">
        <v>25</v>
      </c>
      <c r="D45" s="46">
        <v>23</v>
      </c>
      <c r="E45" s="46">
        <v>28</v>
      </c>
      <c r="G45" s="7" t="s">
        <v>20</v>
      </c>
      <c r="H45" s="17">
        <v>140</v>
      </c>
      <c r="I45" s="17">
        <v>150</v>
      </c>
      <c r="J45" s="17">
        <v>160</v>
      </c>
      <c r="L45" s="7" t="s">
        <v>20</v>
      </c>
      <c r="M45" s="17">
        <v>23</v>
      </c>
      <c r="N45" s="17">
        <v>22</v>
      </c>
      <c r="O45" s="17">
        <v>25</v>
      </c>
    </row>
    <row r="46" spans="2:15" x14ac:dyDescent="0.25">
      <c r="B46" s="3" t="s">
        <v>15</v>
      </c>
      <c r="C46" s="46">
        <v>23</v>
      </c>
      <c r="D46" s="46">
        <v>25</v>
      </c>
      <c r="E46" s="46">
        <v>25</v>
      </c>
      <c r="H46" s="11"/>
      <c r="I46" s="11"/>
      <c r="J46" s="11"/>
      <c r="M46" s="11"/>
      <c r="N46" s="11"/>
      <c r="O46" s="11"/>
    </row>
    <row r="47" spans="2:15" x14ac:dyDescent="0.25">
      <c r="B47" s="3" t="s">
        <v>16</v>
      </c>
      <c r="C47" s="46">
        <v>21</v>
      </c>
      <c r="D47" s="46">
        <v>23</v>
      </c>
      <c r="E47" s="46">
        <v>23</v>
      </c>
      <c r="H47" s="11"/>
      <c r="I47" s="11"/>
      <c r="J47" s="11"/>
      <c r="M47" s="11"/>
      <c r="N47" s="11"/>
      <c r="O47" s="11"/>
    </row>
    <row r="48" spans="2:15" x14ac:dyDescent="0.25">
      <c r="B48" s="3" t="s">
        <v>17</v>
      </c>
      <c r="C48" s="46">
        <v>25</v>
      </c>
      <c r="D48" s="46">
        <v>22</v>
      </c>
      <c r="E48" s="46">
        <v>21</v>
      </c>
      <c r="H48" s="11"/>
      <c r="I48" s="11"/>
      <c r="J48" s="11"/>
    </row>
    <row r="49" spans="2:15" x14ac:dyDescent="0.25">
      <c r="B49" s="3" t="s">
        <v>18</v>
      </c>
      <c r="C49" s="46">
        <v>20</v>
      </c>
      <c r="D49" s="46">
        <v>21</v>
      </c>
      <c r="E49" s="46">
        <v>24</v>
      </c>
      <c r="H49" s="11"/>
      <c r="I49" s="11"/>
      <c r="J49" s="11"/>
      <c r="M49" s="11"/>
      <c r="N49" s="11"/>
      <c r="O49" s="11"/>
    </row>
    <row r="50" spans="2:15" x14ac:dyDescent="0.25">
      <c r="B50" s="3" t="s">
        <v>19</v>
      </c>
      <c r="C50" s="46">
        <v>22</v>
      </c>
      <c r="D50" s="46">
        <v>20</v>
      </c>
      <c r="E50" s="46">
        <v>25</v>
      </c>
      <c r="H50" s="11"/>
      <c r="I50" s="11"/>
      <c r="J50" s="11"/>
      <c r="M50" s="11"/>
      <c r="N50" s="11"/>
      <c r="O50" s="11"/>
    </row>
    <row r="51" spans="2:15" x14ac:dyDescent="0.25">
      <c r="B51" s="3" t="s">
        <v>20</v>
      </c>
      <c r="C51" s="46">
        <v>25</v>
      </c>
      <c r="D51" s="46">
        <v>25</v>
      </c>
      <c r="E51" s="46">
        <v>24</v>
      </c>
      <c r="H51" s="11"/>
      <c r="I51" s="11"/>
      <c r="J51" s="11"/>
    </row>
    <row r="54" spans="2:15" ht="15.75" x14ac:dyDescent="0.25">
      <c r="C54" t="s">
        <v>82</v>
      </c>
      <c r="H54" s="18" t="s">
        <v>81</v>
      </c>
      <c r="L54" s="18" t="s">
        <v>79</v>
      </c>
    </row>
    <row r="55" spans="2:15" x14ac:dyDescent="0.25">
      <c r="B55" s="3"/>
      <c r="C55" s="6" t="s">
        <v>26</v>
      </c>
      <c r="D55" s="3"/>
      <c r="E55" s="7"/>
      <c r="G55" s="3"/>
      <c r="H55" s="6" t="s">
        <v>78</v>
      </c>
      <c r="I55" s="3"/>
      <c r="J55" s="3"/>
      <c r="L55" s="3"/>
      <c r="M55" s="6" t="s">
        <v>77</v>
      </c>
      <c r="N55" s="6" t="s">
        <v>80</v>
      </c>
      <c r="O55" s="6"/>
    </row>
    <row r="56" spans="2:15" s="28" customFormat="1" x14ac:dyDescent="0.25">
      <c r="B56" s="6" t="s">
        <v>0</v>
      </c>
      <c r="C56" s="16">
        <v>4</v>
      </c>
      <c r="D56" s="6"/>
      <c r="E56" s="6"/>
      <c r="F56" s="31"/>
      <c r="G56" s="32" t="str">
        <f>B56</f>
        <v>Code</v>
      </c>
      <c r="H56" s="33">
        <f>C56</f>
        <v>4</v>
      </c>
      <c r="I56" s="32"/>
      <c r="J56" s="32"/>
      <c r="K56" s="31"/>
      <c r="L56" s="32" t="str">
        <f>G56</f>
        <v>Code</v>
      </c>
      <c r="M56" s="33">
        <f>H56</f>
        <v>4</v>
      </c>
      <c r="N56" s="32"/>
      <c r="O56" s="32"/>
    </row>
    <row r="57" spans="2:15" x14ac:dyDescent="0.25">
      <c r="B57" s="3" t="s">
        <v>10</v>
      </c>
      <c r="C57" s="5" t="s">
        <v>54</v>
      </c>
      <c r="D57" s="3"/>
      <c r="E57" s="3"/>
      <c r="G57" s="3" t="str">
        <f>B57</f>
        <v>ID</v>
      </c>
      <c r="H57" s="17" t="str">
        <f>C57</f>
        <v>HAR</v>
      </c>
      <c r="I57" s="3"/>
      <c r="J57" s="3"/>
      <c r="L57" s="3" t="str">
        <f>G57</f>
        <v>ID</v>
      </c>
      <c r="M57" s="17" t="str">
        <f>H57</f>
        <v>HAR</v>
      </c>
      <c r="N57" s="3"/>
      <c r="O57" s="3"/>
    </row>
    <row r="58" spans="2:15" x14ac:dyDescent="0.25">
      <c r="B58" s="3" t="s">
        <v>22</v>
      </c>
      <c r="C58" s="16" t="s">
        <v>23</v>
      </c>
      <c r="D58" s="16" t="s">
        <v>24</v>
      </c>
      <c r="E58" s="16" t="s">
        <v>25</v>
      </c>
      <c r="G58" s="3" t="s">
        <v>22</v>
      </c>
      <c r="H58" s="16" t="s">
        <v>23</v>
      </c>
      <c r="I58" s="16" t="s">
        <v>24</v>
      </c>
      <c r="J58" s="16" t="s">
        <v>25</v>
      </c>
      <c r="L58" s="3" t="s">
        <v>22</v>
      </c>
      <c r="M58" s="16" t="s">
        <v>23</v>
      </c>
      <c r="N58" s="16" t="s">
        <v>24</v>
      </c>
      <c r="O58" s="16" t="s">
        <v>25</v>
      </c>
    </row>
    <row r="59" spans="2:15" x14ac:dyDescent="0.25">
      <c r="B59" s="3"/>
      <c r="C59" s="34" t="s">
        <v>29</v>
      </c>
      <c r="D59" s="7" t="s">
        <v>21</v>
      </c>
      <c r="E59" s="15" t="s">
        <v>8</v>
      </c>
      <c r="G59" s="3"/>
      <c r="H59" s="10" t="s">
        <v>29</v>
      </c>
      <c r="I59" s="3" t="s">
        <v>8</v>
      </c>
      <c r="J59" s="3" t="s">
        <v>21</v>
      </c>
      <c r="L59" s="3"/>
      <c r="M59" s="34" t="s">
        <v>29</v>
      </c>
      <c r="N59" s="15" t="str">
        <f>I59</f>
        <v>Capsules</v>
      </c>
      <c r="O59" s="15" t="str">
        <f>J59</f>
        <v>Tabletes</v>
      </c>
    </row>
    <row r="60" spans="2:15" x14ac:dyDescent="0.25">
      <c r="B60" s="3" t="s">
        <v>11</v>
      </c>
      <c r="C60" s="46">
        <v>18</v>
      </c>
      <c r="D60" s="46">
        <v>20</v>
      </c>
      <c r="E60" s="46">
        <v>24</v>
      </c>
      <c r="G60" s="3" t="s">
        <v>11</v>
      </c>
      <c r="H60" s="5">
        <v>150</v>
      </c>
      <c r="I60" s="5">
        <v>160</v>
      </c>
      <c r="J60" s="5">
        <v>150</v>
      </c>
      <c r="L60" s="3" t="s">
        <v>11</v>
      </c>
      <c r="M60" s="5">
        <v>20</v>
      </c>
      <c r="N60" s="5">
        <v>24</v>
      </c>
      <c r="O60" s="5">
        <v>23</v>
      </c>
    </row>
    <row r="61" spans="2:15" x14ac:dyDescent="0.25">
      <c r="B61" s="3" t="s">
        <v>12</v>
      </c>
      <c r="C61" s="46">
        <v>19</v>
      </c>
      <c r="D61" s="46">
        <v>20</v>
      </c>
      <c r="E61" s="46">
        <v>22</v>
      </c>
      <c r="G61" s="3" t="s">
        <v>13</v>
      </c>
      <c r="H61" s="5">
        <v>150</v>
      </c>
      <c r="I61" s="5">
        <v>165</v>
      </c>
      <c r="J61" s="5">
        <v>160</v>
      </c>
      <c r="L61" s="3" t="s">
        <v>13</v>
      </c>
      <c r="M61" s="5">
        <v>22</v>
      </c>
      <c r="N61" s="5">
        <v>27</v>
      </c>
      <c r="O61" s="5">
        <v>24</v>
      </c>
    </row>
    <row r="62" spans="2:15" x14ac:dyDescent="0.25">
      <c r="B62" s="3" t="s">
        <v>13</v>
      </c>
      <c r="C62" s="46">
        <v>18</v>
      </c>
      <c r="D62" s="46">
        <v>22</v>
      </c>
      <c r="E62" s="46">
        <v>21</v>
      </c>
      <c r="G62" s="3" t="s">
        <v>17</v>
      </c>
      <c r="H62" s="5">
        <v>155</v>
      </c>
      <c r="I62" s="5">
        <v>170</v>
      </c>
      <c r="J62" s="5">
        <v>160</v>
      </c>
      <c r="L62" s="3" t="s">
        <v>17</v>
      </c>
      <c r="M62" s="5">
        <v>23</v>
      </c>
      <c r="N62" s="5">
        <v>29</v>
      </c>
      <c r="O62" s="5">
        <v>26</v>
      </c>
    </row>
    <row r="63" spans="2:15" x14ac:dyDescent="0.25">
      <c r="B63" s="3" t="s">
        <v>14</v>
      </c>
      <c r="C63" s="46">
        <v>20</v>
      </c>
      <c r="D63" s="46">
        <v>21</v>
      </c>
      <c r="E63" s="46">
        <v>20</v>
      </c>
      <c r="G63" s="7" t="s">
        <v>20</v>
      </c>
      <c r="H63" s="17">
        <v>155</v>
      </c>
      <c r="I63" s="17">
        <v>170</v>
      </c>
      <c r="J63" s="17">
        <v>165</v>
      </c>
      <c r="L63" s="7" t="s">
        <v>20</v>
      </c>
      <c r="M63" s="17">
        <v>22</v>
      </c>
      <c r="N63" s="17">
        <v>28</v>
      </c>
      <c r="O63" s="17">
        <v>24</v>
      </c>
    </row>
    <row r="64" spans="2:15" x14ac:dyDescent="0.25">
      <c r="B64" s="3" t="s">
        <v>15</v>
      </c>
      <c r="C64" s="46">
        <v>20</v>
      </c>
      <c r="D64" s="46">
        <v>19</v>
      </c>
      <c r="E64" s="46">
        <v>22</v>
      </c>
      <c r="H64" s="11"/>
      <c r="I64" s="11"/>
      <c r="J64" s="11"/>
      <c r="M64" s="11"/>
      <c r="N64" s="11"/>
      <c r="O64" s="11"/>
    </row>
    <row r="65" spans="2:15" x14ac:dyDescent="0.25">
      <c r="B65" s="3" t="s">
        <v>16</v>
      </c>
      <c r="C65" s="46">
        <v>19</v>
      </c>
      <c r="D65" s="46">
        <v>21</v>
      </c>
      <c r="E65" s="46">
        <v>18</v>
      </c>
      <c r="H65" s="11"/>
      <c r="I65" s="11"/>
      <c r="J65" s="11"/>
      <c r="M65" s="11"/>
      <c r="N65" s="11"/>
      <c r="O65" s="11"/>
    </row>
    <row r="66" spans="2:15" x14ac:dyDescent="0.25">
      <c r="B66" s="3" t="s">
        <v>17</v>
      </c>
      <c r="C66" s="46">
        <v>18</v>
      </c>
      <c r="D66" s="46">
        <v>24</v>
      </c>
      <c r="E66" s="46">
        <v>20</v>
      </c>
      <c r="H66" s="11"/>
      <c r="I66" s="11"/>
      <c r="J66" s="11"/>
    </row>
    <row r="67" spans="2:15" x14ac:dyDescent="0.25">
      <c r="B67" s="3" t="s">
        <v>18</v>
      </c>
      <c r="C67" s="46">
        <v>19</v>
      </c>
      <c r="D67" s="46">
        <v>19</v>
      </c>
      <c r="E67" s="46">
        <v>19</v>
      </c>
      <c r="H67" s="11"/>
      <c r="I67" s="11"/>
      <c r="J67" s="11"/>
      <c r="M67" s="11"/>
      <c r="N67" s="11"/>
      <c r="O67" s="11"/>
    </row>
    <row r="68" spans="2:15" x14ac:dyDescent="0.25">
      <c r="B68" s="3" t="s">
        <v>19</v>
      </c>
      <c r="C68" s="46">
        <v>18</v>
      </c>
      <c r="D68" s="46">
        <v>19</v>
      </c>
      <c r="E68" s="46">
        <v>18</v>
      </c>
      <c r="H68" s="11"/>
      <c r="I68" s="11"/>
      <c r="J68" s="11"/>
      <c r="M68" s="11"/>
      <c r="N68" s="11"/>
      <c r="O68" s="11"/>
    </row>
    <row r="69" spans="2:15" x14ac:dyDescent="0.25">
      <c r="B69" s="3" t="s">
        <v>20</v>
      </c>
      <c r="C69" s="46">
        <v>20</v>
      </c>
      <c r="D69" s="46">
        <v>27</v>
      </c>
      <c r="E69" s="46">
        <v>19</v>
      </c>
      <c r="H69" s="11"/>
      <c r="I69" s="11"/>
      <c r="J69" s="11"/>
    </row>
    <row r="72" spans="2:15" x14ac:dyDescent="0.25">
      <c r="B72" s="3"/>
      <c r="C72" s="6" t="s">
        <v>26</v>
      </c>
      <c r="D72" s="3"/>
      <c r="E72" s="7"/>
      <c r="G72" s="3"/>
      <c r="H72" s="6" t="s">
        <v>78</v>
      </c>
      <c r="I72" s="3"/>
      <c r="J72" s="3"/>
      <c r="L72" s="3"/>
      <c r="M72" s="6" t="s">
        <v>77</v>
      </c>
      <c r="N72" s="6" t="s">
        <v>80</v>
      </c>
      <c r="O72" s="6"/>
    </row>
    <row r="73" spans="2:15" s="28" customFormat="1" x14ac:dyDescent="0.25">
      <c r="B73" s="6" t="s">
        <v>0</v>
      </c>
      <c r="C73" s="16">
        <v>5</v>
      </c>
      <c r="D73" s="6"/>
      <c r="E73" s="6"/>
      <c r="F73" s="31"/>
      <c r="G73" s="32" t="str">
        <f>B73</f>
        <v>Code</v>
      </c>
      <c r="H73" s="33">
        <f>C73</f>
        <v>5</v>
      </c>
      <c r="I73" s="32"/>
      <c r="J73" s="32"/>
      <c r="K73" s="31"/>
      <c r="L73" s="32" t="str">
        <f>G73</f>
        <v>Code</v>
      </c>
      <c r="M73" s="33">
        <f>H73</f>
        <v>5</v>
      </c>
      <c r="N73" s="32"/>
      <c r="O73" s="32"/>
    </row>
    <row r="74" spans="2:15" x14ac:dyDescent="0.25">
      <c r="B74" s="3" t="s">
        <v>10</v>
      </c>
      <c r="C74" s="5" t="s">
        <v>55</v>
      </c>
      <c r="D74" s="3"/>
      <c r="E74" s="3"/>
      <c r="G74" s="3" t="str">
        <f>B74</f>
        <v>ID</v>
      </c>
      <c r="H74" s="17" t="str">
        <f>C74</f>
        <v>MNA</v>
      </c>
      <c r="I74" s="3"/>
      <c r="J74" s="3"/>
      <c r="L74" s="3" t="str">
        <f>G74</f>
        <v>ID</v>
      </c>
      <c r="M74" s="17" t="str">
        <f>H74</f>
        <v>MNA</v>
      </c>
      <c r="N74" s="3"/>
      <c r="O74" s="3"/>
    </row>
    <row r="75" spans="2:15" x14ac:dyDescent="0.25">
      <c r="B75" s="3" t="s">
        <v>22</v>
      </c>
      <c r="C75" s="16" t="s">
        <v>23</v>
      </c>
      <c r="D75" s="16" t="s">
        <v>24</v>
      </c>
      <c r="E75" s="16" t="s">
        <v>25</v>
      </c>
      <c r="G75" s="3" t="s">
        <v>22</v>
      </c>
      <c r="H75" s="16" t="s">
        <v>23</v>
      </c>
      <c r="I75" s="16" t="s">
        <v>24</v>
      </c>
      <c r="J75" s="16" t="s">
        <v>25</v>
      </c>
      <c r="L75" s="3" t="s">
        <v>22</v>
      </c>
      <c r="M75" s="16" t="s">
        <v>23</v>
      </c>
      <c r="N75" s="16" t="s">
        <v>24</v>
      </c>
      <c r="O75" s="16" t="s">
        <v>25</v>
      </c>
    </row>
    <row r="76" spans="2:15" x14ac:dyDescent="0.25">
      <c r="B76" s="3"/>
      <c r="C76" s="34" t="s">
        <v>29</v>
      </c>
      <c r="D76" s="15" t="s">
        <v>8</v>
      </c>
      <c r="E76" s="7" t="s">
        <v>21</v>
      </c>
      <c r="G76" s="3"/>
      <c r="H76" s="10" t="s">
        <v>29</v>
      </c>
      <c r="I76" s="3" t="s">
        <v>8</v>
      </c>
      <c r="J76" s="3" t="s">
        <v>21</v>
      </c>
      <c r="L76" s="3"/>
      <c r="M76" s="10" t="s">
        <v>29</v>
      </c>
      <c r="N76" s="15" t="str">
        <f>I76</f>
        <v>Capsules</v>
      </c>
      <c r="O76" s="15" t="str">
        <f>J76</f>
        <v>Tabletes</v>
      </c>
    </row>
    <row r="77" spans="2:15" x14ac:dyDescent="0.25">
      <c r="B77" s="3" t="s">
        <v>11</v>
      </c>
      <c r="C77" s="46">
        <v>20</v>
      </c>
      <c r="D77" s="46">
        <v>21</v>
      </c>
      <c r="E77" s="46">
        <v>41</v>
      </c>
      <c r="G77" s="3" t="s">
        <v>11</v>
      </c>
      <c r="H77" s="5">
        <v>190</v>
      </c>
      <c r="I77" s="5">
        <v>190</v>
      </c>
      <c r="J77" s="5">
        <v>190</v>
      </c>
      <c r="L77" s="3" t="s">
        <v>11</v>
      </c>
      <c r="M77" s="5">
        <v>32</v>
      </c>
      <c r="N77" s="5">
        <v>30</v>
      </c>
      <c r="O77" s="5">
        <v>30</v>
      </c>
    </row>
    <row r="78" spans="2:15" x14ac:dyDescent="0.25">
      <c r="B78" s="3" t="s">
        <v>12</v>
      </c>
      <c r="C78" s="46">
        <v>21</v>
      </c>
      <c r="D78" s="46">
        <v>25</v>
      </c>
      <c r="E78" s="46">
        <v>38</v>
      </c>
      <c r="G78" s="3" t="s">
        <v>13</v>
      </c>
      <c r="H78" s="5">
        <v>180</v>
      </c>
      <c r="I78" s="5">
        <v>185</v>
      </c>
      <c r="J78" s="5">
        <v>190</v>
      </c>
      <c r="L78" s="3" t="s">
        <v>13</v>
      </c>
      <c r="M78" s="5">
        <v>28</v>
      </c>
      <c r="N78" s="5">
        <v>29</v>
      </c>
      <c r="O78" s="5">
        <v>28</v>
      </c>
    </row>
    <row r="79" spans="2:15" x14ac:dyDescent="0.25">
      <c r="B79" s="3" t="s">
        <v>13</v>
      </c>
      <c r="C79" s="46">
        <v>18</v>
      </c>
      <c r="D79" s="46">
        <v>27</v>
      </c>
      <c r="E79" s="46">
        <v>39</v>
      </c>
      <c r="G79" s="3" t="s">
        <v>17</v>
      </c>
      <c r="H79" s="5">
        <v>190</v>
      </c>
      <c r="I79" s="5">
        <v>180</v>
      </c>
      <c r="J79" s="5">
        <v>195</v>
      </c>
      <c r="L79" s="3" t="s">
        <v>17</v>
      </c>
      <c r="M79" s="5">
        <v>30</v>
      </c>
      <c r="N79" s="5">
        <v>30</v>
      </c>
      <c r="O79" s="5">
        <v>32</v>
      </c>
    </row>
    <row r="80" spans="2:15" x14ac:dyDescent="0.25">
      <c r="B80" s="3" t="s">
        <v>14</v>
      </c>
      <c r="C80" s="46">
        <v>19</v>
      </c>
      <c r="D80" s="46">
        <v>30</v>
      </c>
      <c r="E80" s="46">
        <v>40</v>
      </c>
      <c r="G80" s="7" t="s">
        <v>20</v>
      </c>
      <c r="H80" s="17">
        <v>185</v>
      </c>
      <c r="I80" s="17">
        <v>190</v>
      </c>
      <c r="J80" s="17">
        <v>190</v>
      </c>
      <c r="L80" s="7" t="s">
        <v>20</v>
      </c>
      <c r="M80" s="17">
        <v>28</v>
      </c>
      <c r="N80" s="17">
        <v>30</v>
      </c>
      <c r="O80" s="17">
        <v>31</v>
      </c>
    </row>
    <row r="81" spans="2:15" x14ac:dyDescent="0.25">
      <c r="B81" s="3" t="s">
        <v>15</v>
      </c>
      <c r="C81" s="46">
        <v>21</v>
      </c>
      <c r="D81" s="46">
        <v>27</v>
      </c>
      <c r="E81" s="46">
        <v>27</v>
      </c>
      <c r="H81" s="11"/>
      <c r="I81" s="11"/>
      <c r="J81" s="11"/>
      <c r="M81" s="11"/>
      <c r="N81" s="11"/>
      <c r="O81" s="11"/>
    </row>
    <row r="82" spans="2:15" x14ac:dyDescent="0.25">
      <c r="B82" s="3" t="s">
        <v>16</v>
      </c>
      <c r="C82" s="46">
        <v>24</v>
      </c>
      <c r="D82" s="46">
        <v>25</v>
      </c>
      <c r="E82" s="46">
        <v>29</v>
      </c>
      <c r="H82" s="11"/>
      <c r="I82" s="11"/>
      <c r="J82" s="11"/>
      <c r="M82" s="11"/>
      <c r="N82" s="11"/>
      <c r="O82" s="11"/>
    </row>
    <row r="83" spans="2:15" x14ac:dyDescent="0.25">
      <c r="B83" s="3" t="s">
        <v>17</v>
      </c>
      <c r="C83" s="46">
        <v>20</v>
      </c>
      <c r="D83" s="46">
        <v>25</v>
      </c>
      <c r="E83" s="46">
        <v>32</v>
      </c>
      <c r="H83" s="11"/>
      <c r="I83" s="11"/>
      <c r="J83" s="11"/>
    </row>
    <row r="84" spans="2:15" x14ac:dyDescent="0.25">
      <c r="B84" s="3" t="s">
        <v>18</v>
      </c>
      <c r="C84" s="46">
        <v>22</v>
      </c>
      <c r="D84" s="46">
        <v>36</v>
      </c>
      <c r="E84" s="46">
        <v>34</v>
      </c>
      <c r="H84" s="11"/>
      <c r="I84" s="11"/>
      <c r="J84" s="11"/>
      <c r="M84" s="11"/>
      <c r="N84" s="11"/>
      <c r="O84" s="11"/>
    </row>
    <row r="85" spans="2:15" x14ac:dyDescent="0.25">
      <c r="B85" s="3" t="s">
        <v>19</v>
      </c>
      <c r="C85" s="46">
        <v>22</v>
      </c>
      <c r="D85" s="46">
        <v>37</v>
      </c>
      <c r="E85" s="46">
        <v>34</v>
      </c>
      <c r="H85" s="11"/>
      <c r="I85" s="11"/>
      <c r="J85" s="11"/>
      <c r="M85" s="11"/>
      <c r="N85" s="11"/>
      <c r="O85" s="11"/>
    </row>
    <row r="86" spans="2:15" x14ac:dyDescent="0.25">
      <c r="B86" s="3" t="s">
        <v>20</v>
      </c>
      <c r="C86" s="46">
        <v>19</v>
      </c>
      <c r="D86" s="46">
        <v>35</v>
      </c>
      <c r="E86" s="46">
        <v>27</v>
      </c>
      <c r="H86" s="11"/>
      <c r="I86" s="11"/>
      <c r="J86" s="11"/>
    </row>
    <row r="89" spans="2:15" ht="15.75" x14ac:dyDescent="0.25">
      <c r="C89" t="s">
        <v>82</v>
      </c>
      <c r="H89" s="18" t="s">
        <v>81</v>
      </c>
      <c r="L89" s="18" t="s">
        <v>79</v>
      </c>
    </row>
    <row r="90" spans="2:15" x14ac:dyDescent="0.25">
      <c r="B90" s="3"/>
      <c r="C90" s="6" t="s">
        <v>26</v>
      </c>
      <c r="D90" s="3"/>
      <c r="E90" s="7"/>
      <c r="G90" s="3"/>
      <c r="H90" s="6" t="s">
        <v>78</v>
      </c>
      <c r="I90" s="3"/>
      <c r="J90" s="3"/>
      <c r="L90" s="3"/>
      <c r="M90" s="6" t="s">
        <v>77</v>
      </c>
      <c r="N90" s="6" t="s">
        <v>80</v>
      </c>
      <c r="O90" s="6"/>
    </row>
    <row r="91" spans="2:15" s="28" customFormat="1" x14ac:dyDescent="0.25">
      <c r="B91" s="6" t="s">
        <v>0</v>
      </c>
      <c r="C91" s="16">
        <v>6</v>
      </c>
      <c r="D91" s="6"/>
      <c r="E91" s="6"/>
      <c r="F91" s="31"/>
      <c r="G91" s="32" t="str">
        <f>B91</f>
        <v>Code</v>
      </c>
      <c r="H91" s="33">
        <f>C91</f>
        <v>6</v>
      </c>
      <c r="I91" s="32"/>
      <c r="J91" s="32"/>
      <c r="K91" s="31"/>
      <c r="L91" s="32" t="str">
        <f>G91</f>
        <v>Code</v>
      </c>
      <c r="M91" s="33">
        <f>H91</f>
        <v>6</v>
      </c>
      <c r="N91" s="32"/>
      <c r="O91" s="32"/>
    </row>
    <row r="92" spans="2:15" x14ac:dyDescent="0.25">
      <c r="B92" s="3" t="s">
        <v>10</v>
      </c>
      <c r="C92" s="5" t="s">
        <v>56</v>
      </c>
      <c r="D92" s="3"/>
      <c r="E92" s="3"/>
      <c r="G92" s="3" t="str">
        <f>B92</f>
        <v>ID</v>
      </c>
      <c r="H92" s="17" t="str">
        <f>C92</f>
        <v>MVA</v>
      </c>
      <c r="I92" s="3"/>
      <c r="J92" s="3"/>
      <c r="L92" s="3" t="str">
        <f>G92</f>
        <v>ID</v>
      </c>
      <c r="M92" s="17" t="str">
        <f>H92</f>
        <v>MVA</v>
      </c>
      <c r="N92" s="3"/>
      <c r="O92" s="3"/>
    </row>
    <row r="93" spans="2:15" x14ac:dyDescent="0.25">
      <c r="B93" s="3" t="s">
        <v>22</v>
      </c>
      <c r="C93" s="16" t="s">
        <v>23</v>
      </c>
      <c r="D93" s="16" t="s">
        <v>24</v>
      </c>
      <c r="E93" s="16" t="s">
        <v>25</v>
      </c>
      <c r="G93" s="3" t="s">
        <v>22</v>
      </c>
      <c r="H93" s="16" t="s">
        <v>23</v>
      </c>
      <c r="I93" s="16" t="s">
        <v>24</v>
      </c>
      <c r="J93" s="16" t="s">
        <v>25</v>
      </c>
      <c r="L93" s="3" t="s">
        <v>22</v>
      </c>
      <c r="M93" s="16" t="s">
        <v>23</v>
      </c>
      <c r="N93" s="16" t="s">
        <v>24</v>
      </c>
      <c r="O93" s="16" t="s">
        <v>25</v>
      </c>
    </row>
    <row r="94" spans="2:15" x14ac:dyDescent="0.25">
      <c r="B94" s="3"/>
      <c r="C94" s="34" t="s">
        <v>29</v>
      </c>
      <c r="D94" s="15" t="s">
        <v>8</v>
      </c>
      <c r="E94" s="15" t="s">
        <v>9</v>
      </c>
      <c r="G94" s="3"/>
      <c r="H94" s="10" t="s">
        <v>29</v>
      </c>
      <c r="I94" s="3" t="s">
        <v>8</v>
      </c>
      <c r="J94" s="3" t="s">
        <v>21</v>
      </c>
      <c r="L94" s="3"/>
      <c r="M94" s="10" t="s">
        <v>29</v>
      </c>
      <c r="N94" s="15" t="str">
        <f>I94</f>
        <v>Capsules</v>
      </c>
      <c r="O94" s="15" t="str">
        <f>J94</f>
        <v>Tabletes</v>
      </c>
    </row>
    <row r="95" spans="2:15" x14ac:dyDescent="0.25">
      <c r="B95" s="3" t="s">
        <v>11</v>
      </c>
      <c r="C95" s="46">
        <v>18</v>
      </c>
      <c r="D95" s="46">
        <v>22</v>
      </c>
      <c r="E95" s="5">
        <v>22</v>
      </c>
      <c r="G95" s="3" t="s">
        <v>11</v>
      </c>
      <c r="H95" s="5">
        <v>200</v>
      </c>
      <c r="I95" s="5">
        <v>200</v>
      </c>
      <c r="J95" s="5">
        <v>200</v>
      </c>
      <c r="L95" s="3" t="s">
        <v>11</v>
      </c>
      <c r="M95" s="5">
        <v>18</v>
      </c>
      <c r="N95" s="5">
        <v>17</v>
      </c>
      <c r="O95" s="5">
        <v>19</v>
      </c>
    </row>
    <row r="96" spans="2:15" x14ac:dyDescent="0.25">
      <c r="B96" s="3" t="s">
        <v>12</v>
      </c>
      <c r="C96" s="46">
        <v>18</v>
      </c>
      <c r="D96" s="46">
        <v>22</v>
      </c>
      <c r="E96" s="5">
        <v>22</v>
      </c>
      <c r="G96" s="3" t="s">
        <v>13</v>
      </c>
      <c r="H96" s="5">
        <v>200</v>
      </c>
      <c r="I96" s="5">
        <v>200</v>
      </c>
      <c r="J96" s="5">
        <v>205</v>
      </c>
      <c r="L96" s="3" t="s">
        <v>13</v>
      </c>
      <c r="M96" s="5">
        <v>16</v>
      </c>
      <c r="N96" s="5">
        <v>16</v>
      </c>
      <c r="O96" s="5">
        <v>20</v>
      </c>
    </row>
    <row r="97" spans="2:15" x14ac:dyDescent="0.25">
      <c r="B97" s="3" t="s">
        <v>13</v>
      </c>
      <c r="C97" s="46">
        <v>18</v>
      </c>
      <c r="D97" s="46">
        <v>24</v>
      </c>
      <c r="E97" s="5">
        <v>21</v>
      </c>
      <c r="G97" s="3" t="s">
        <v>17</v>
      </c>
      <c r="H97" s="5">
        <v>195</v>
      </c>
      <c r="I97" s="5">
        <v>205</v>
      </c>
      <c r="J97" s="5">
        <v>200</v>
      </c>
      <c r="L97" s="3" t="s">
        <v>17</v>
      </c>
      <c r="M97" s="5">
        <v>14</v>
      </c>
      <c r="N97" s="5">
        <v>18</v>
      </c>
      <c r="O97" s="5">
        <v>20</v>
      </c>
    </row>
    <row r="98" spans="2:15" x14ac:dyDescent="0.25">
      <c r="B98" s="3" t="s">
        <v>14</v>
      </c>
      <c r="C98" s="46">
        <v>20</v>
      </c>
      <c r="D98" s="46">
        <v>25</v>
      </c>
      <c r="E98" s="5">
        <v>19</v>
      </c>
      <c r="G98" s="7" t="s">
        <v>20</v>
      </c>
      <c r="H98" s="17">
        <v>205</v>
      </c>
      <c r="I98" s="17">
        <v>200</v>
      </c>
      <c r="J98" s="17">
        <v>205</v>
      </c>
      <c r="L98" s="7" t="s">
        <v>20</v>
      </c>
      <c r="M98" s="17">
        <v>18</v>
      </c>
      <c r="N98" s="17">
        <v>15</v>
      </c>
      <c r="O98" s="17">
        <v>18</v>
      </c>
    </row>
    <row r="99" spans="2:15" x14ac:dyDescent="0.25">
      <c r="B99" s="3" t="s">
        <v>15</v>
      </c>
      <c r="C99" s="46">
        <v>19</v>
      </c>
      <c r="D99" s="46">
        <v>25</v>
      </c>
      <c r="E99" s="5">
        <v>18</v>
      </c>
      <c r="H99" s="11"/>
      <c r="I99" s="11"/>
      <c r="J99" s="11"/>
      <c r="M99" s="11"/>
      <c r="N99" s="11"/>
      <c r="O99" s="11"/>
    </row>
    <row r="100" spans="2:15" x14ac:dyDescent="0.25">
      <c r="B100" s="3" t="s">
        <v>16</v>
      </c>
      <c r="C100" s="46">
        <v>20</v>
      </c>
      <c r="D100" s="46">
        <v>27</v>
      </c>
      <c r="E100" s="5">
        <v>20</v>
      </c>
      <c r="H100" s="11"/>
      <c r="I100" s="11"/>
      <c r="J100" s="11"/>
      <c r="M100" s="11"/>
      <c r="N100" s="11"/>
      <c r="O100" s="11"/>
    </row>
    <row r="101" spans="2:15" x14ac:dyDescent="0.25">
      <c r="B101" s="3" t="s">
        <v>17</v>
      </c>
      <c r="C101" s="46">
        <v>20</v>
      </c>
      <c r="D101" s="46">
        <v>26</v>
      </c>
      <c r="E101" s="5">
        <v>22</v>
      </c>
      <c r="H101" s="11"/>
      <c r="I101" s="11"/>
      <c r="J101" s="11"/>
    </row>
    <row r="102" spans="2:15" x14ac:dyDescent="0.25">
      <c r="B102" s="3" t="s">
        <v>18</v>
      </c>
      <c r="C102" s="46">
        <v>21</v>
      </c>
      <c r="D102" s="46">
        <v>25</v>
      </c>
      <c r="E102" s="5">
        <v>19</v>
      </c>
      <c r="H102" s="11"/>
      <c r="I102" s="11"/>
      <c r="J102" s="11"/>
      <c r="M102" s="11"/>
      <c r="N102" s="11"/>
      <c r="O102" s="11"/>
    </row>
    <row r="103" spans="2:15" x14ac:dyDescent="0.25">
      <c r="B103" s="3" t="s">
        <v>19</v>
      </c>
      <c r="C103" s="46">
        <v>22</v>
      </c>
      <c r="D103" s="46">
        <v>24</v>
      </c>
      <c r="E103" s="5">
        <v>21</v>
      </c>
      <c r="H103" s="11"/>
      <c r="I103" s="11"/>
      <c r="J103" s="11"/>
      <c r="M103" s="11"/>
      <c r="N103" s="11"/>
      <c r="O103" s="11"/>
    </row>
    <row r="104" spans="2:15" x14ac:dyDescent="0.25">
      <c r="B104" s="3" t="s">
        <v>20</v>
      </c>
      <c r="C104" s="46">
        <v>19</v>
      </c>
      <c r="D104" s="46">
        <v>22</v>
      </c>
      <c r="E104" s="5">
        <v>21</v>
      </c>
      <c r="H104" s="11"/>
      <c r="I104" s="11"/>
      <c r="J104" s="11"/>
    </row>
    <row r="107" spans="2:15" x14ac:dyDescent="0.25">
      <c r="B107" s="3"/>
      <c r="C107" s="6" t="s">
        <v>26</v>
      </c>
      <c r="D107" s="3"/>
      <c r="E107" s="7"/>
      <c r="G107" s="3"/>
      <c r="H107" s="6" t="s">
        <v>78</v>
      </c>
      <c r="I107" s="3"/>
      <c r="J107" s="3"/>
      <c r="L107" s="3"/>
      <c r="M107" s="6" t="s">
        <v>77</v>
      </c>
      <c r="N107" s="6" t="s">
        <v>80</v>
      </c>
      <c r="O107" s="6"/>
    </row>
    <row r="108" spans="2:15" s="28" customFormat="1" x14ac:dyDescent="0.25">
      <c r="B108" s="6" t="s">
        <v>0</v>
      </c>
      <c r="C108" s="16">
        <v>7</v>
      </c>
      <c r="D108" s="6"/>
      <c r="E108" s="6"/>
      <c r="F108" s="31"/>
      <c r="G108" s="32" t="str">
        <f>B108</f>
        <v>Code</v>
      </c>
      <c r="H108" s="33">
        <f>C108</f>
        <v>7</v>
      </c>
      <c r="I108" s="32"/>
      <c r="J108" s="32"/>
      <c r="K108" s="31"/>
      <c r="L108" s="32" t="str">
        <f>G108</f>
        <v>Code</v>
      </c>
      <c r="M108" s="33">
        <f>H108</f>
        <v>7</v>
      </c>
      <c r="N108" s="32"/>
      <c r="O108" s="32"/>
    </row>
    <row r="109" spans="2:15" x14ac:dyDescent="0.25">
      <c r="B109" s="3" t="s">
        <v>10</v>
      </c>
      <c r="C109" s="5" t="s">
        <v>57</v>
      </c>
      <c r="D109" s="3"/>
      <c r="E109" s="3"/>
      <c r="G109" s="3" t="str">
        <f>B109</f>
        <v>ID</v>
      </c>
      <c r="H109" s="17" t="str">
        <f>C109</f>
        <v>PMA</v>
      </c>
      <c r="I109" s="3"/>
      <c r="J109" s="3"/>
      <c r="L109" s="3" t="str">
        <f>G109</f>
        <v>ID</v>
      </c>
      <c r="M109" s="17" t="str">
        <f>H109</f>
        <v>PMA</v>
      </c>
      <c r="N109" s="3"/>
      <c r="O109" s="3"/>
    </row>
    <row r="110" spans="2:15" x14ac:dyDescent="0.25">
      <c r="B110" s="3" t="s">
        <v>22</v>
      </c>
      <c r="C110" s="16" t="s">
        <v>23</v>
      </c>
      <c r="D110" s="16" t="s">
        <v>24</v>
      </c>
      <c r="E110" s="16" t="s">
        <v>25</v>
      </c>
      <c r="G110" s="3" t="s">
        <v>22</v>
      </c>
      <c r="H110" s="16" t="s">
        <v>23</v>
      </c>
      <c r="I110" s="16" t="s">
        <v>24</v>
      </c>
      <c r="J110" s="16" t="s">
        <v>25</v>
      </c>
      <c r="L110" s="3" t="s">
        <v>22</v>
      </c>
      <c r="M110" s="16" t="s">
        <v>23</v>
      </c>
      <c r="N110" s="16" t="s">
        <v>24</v>
      </c>
      <c r="O110" s="16" t="s">
        <v>25</v>
      </c>
    </row>
    <row r="111" spans="2:15" x14ac:dyDescent="0.25">
      <c r="B111" s="3"/>
      <c r="C111" s="34" t="s">
        <v>29</v>
      </c>
      <c r="D111" s="15" t="s">
        <v>9</v>
      </c>
      <c r="E111" s="15" t="s">
        <v>8</v>
      </c>
      <c r="G111" s="3"/>
      <c r="H111" s="10" t="s">
        <v>29</v>
      </c>
      <c r="I111" s="3" t="str">
        <f>D111</f>
        <v>Tablets</v>
      </c>
      <c r="J111" s="3" t="str">
        <f>E111</f>
        <v>Capsules</v>
      </c>
      <c r="L111" s="3"/>
      <c r="M111" s="10" t="s">
        <v>29</v>
      </c>
      <c r="N111" s="15" t="str">
        <f>I111</f>
        <v>Tablets</v>
      </c>
      <c r="O111" s="15" t="str">
        <f>J111</f>
        <v>Capsules</v>
      </c>
    </row>
    <row r="112" spans="2:15" x14ac:dyDescent="0.25">
      <c r="B112" s="3" t="s">
        <v>11</v>
      </c>
      <c r="C112" s="46">
        <v>36</v>
      </c>
      <c r="D112" s="46">
        <v>36</v>
      </c>
      <c r="E112" s="46">
        <v>41</v>
      </c>
      <c r="G112" s="3" t="s">
        <v>11</v>
      </c>
      <c r="H112" s="5">
        <v>210</v>
      </c>
      <c r="I112" s="5">
        <v>200</v>
      </c>
      <c r="J112" s="5">
        <v>210</v>
      </c>
      <c r="L112" s="3" t="s">
        <v>11</v>
      </c>
      <c r="M112" s="5">
        <v>30</v>
      </c>
      <c r="N112" s="5">
        <v>30</v>
      </c>
      <c r="O112" s="5">
        <v>30</v>
      </c>
    </row>
    <row r="113" spans="2:15" x14ac:dyDescent="0.25">
      <c r="B113" s="3" t="s">
        <v>12</v>
      </c>
      <c r="C113" s="46">
        <v>36</v>
      </c>
      <c r="D113" s="46">
        <v>46</v>
      </c>
      <c r="E113" s="46">
        <v>44</v>
      </c>
      <c r="G113" s="3" t="s">
        <v>13</v>
      </c>
      <c r="H113" s="5">
        <v>210</v>
      </c>
      <c r="I113" s="5">
        <v>210</v>
      </c>
      <c r="J113" s="5">
        <v>205</v>
      </c>
      <c r="L113" s="3" t="s">
        <v>13</v>
      </c>
      <c r="M113" s="5">
        <v>30</v>
      </c>
      <c r="N113" s="5">
        <v>28</v>
      </c>
      <c r="O113" s="5">
        <v>32</v>
      </c>
    </row>
    <row r="114" spans="2:15" x14ac:dyDescent="0.25">
      <c r="B114" s="3" t="s">
        <v>13</v>
      </c>
      <c r="C114" s="46">
        <v>37</v>
      </c>
      <c r="D114" s="46">
        <v>48</v>
      </c>
      <c r="E114" s="46">
        <v>46</v>
      </c>
      <c r="G114" s="3" t="s">
        <v>17</v>
      </c>
      <c r="H114" s="5">
        <v>200</v>
      </c>
      <c r="I114" s="5">
        <v>200</v>
      </c>
      <c r="J114" s="5">
        <v>210</v>
      </c>
      <c r="L114" s="3" t="s">
        <v>17</v>
      </c>
      <c r="M114" s="5">
        <v>25</v>
      </c>
      <c r="N114" s="5">
        <v>30</v>
      </c>
      <c r="O114" s="5">
        <v>33</v>
      </c>
    </row>
    <row r="115" spans="2:15" x14ac:dyDescent="0.25">
      <c r="B115" s="3" t="s">
        <v>14</v>
      </c>
      <c r="C115" s="46">
        <v>36</v>
      </c>
      <c r="D115" s="46">
        <v>44</v>
      </c>
      <c r="E115" s="46">
        <v>46</v>
      </c>
      <c r="G115" s="7" t="s">
        <v>20</v>
      </c>
      <c r="H115" s="17">
        <v>205</v>
      </c>
      <c r="I115" s="17">
        <v>200</v>
      </c>
      <c r="J115" s="17">
        <v>210</v>
      </c>
      <c r="L115" s="7" t="s">
        <v>20</v>
      </c>
      <c r="M115" s="17">
        <v>32</v>
      </c>
      <c r="N115" s="17">
        <v>30</v>
      </c>
      <c r="O115" s="17">
        <v>30</v>
      </c>
    </row>
    <row r="116" spans="2:15" x14ac:dyDescent="0.25">
      <c r="B116" s="3" t="s">
        <v>15</v>
      </c>
      <c r="C116" s="46">
        <v>36</v>
      </c>
      <c r="D116" s="46">
        <v>38</v>
      </c>
      <c r="E116" s="46">
        <v>47</v>
      </c>
      <c r="H116" s="11"/>
      <c r="I116" s="11"/>
      <c r="J116" s="11"/>
      <c r="M116" s="11"/>
      <c r="N116" s="11"/>
      <c r="O116" s="11"/>
    </row>
    <row r="117" spans="2:15" x14ac:dyDescent="0.25">
      <c r="B117" s="3" t="s">
        <v>16</v>
      </c>
      <c r="C117" s="46">
        <v>40</v>
      </c>
      <c r="D117" s="46">
        <v>39</v>
      </c>
      <c r="E117" s="46">
        <v>51</v>
      </c>
      <c r="H117" s="11"/>
      <c r="I117" s="11"/>
      <c r="J117" s="11"/>
      <c r="M117" s="11"/>
      <c r="N117" s="11"/>
      <c r="O117" s="11"/>
    </row>
    <row r="118" spans="2:15" x14ac:dyDescent="0.25">
      <c r="B118" s="3" t="s">
        <v>17</v>
      </c>
      <c r="C118" s="46">
        <v>36</v>
      </c>
      <c r="D118" s="46">
        <v>39</v>
      </c>
      <c r="E118" s="46">
        <v>49</v>
      </c>
      <c r="H118" s="11"/>
      <c r="I118" s="11"/>
      <c r="J118" s="11"/>
    </row>
    <row r="119" spans="2:15" x14ac:dyDescent="0.25">
      <c r="B119" s="3" t="s">
        <v>18</v>
      </c>
      <c r="C119" s="46">
        <v>40</v>
      </c>
      <c r="D119" s="46">
        <v>42</v>
      </c>
      <c r="E119" s="46">
        <v>39</v>
      </c>
      <c r="H119" s="11"/>
      <c r="I119" s="11"/>
      <c r="J119" s="11"/>
      <c r="M119" s="11"/>
      <c r="N119" s="11"/>
      <c r="O119" s="11"/>
    </row>
    <row r="120" spans="2:15" x14ac:dyDescent="0.25">
      <c r="B120" s="3" t="s">
        <v>19</v>
      </c>
      <c r="C120" s="46">
        <v>41</v>
      </c>
      <c r="D120" s="46">
        <v>40</v>
      </c>
      <c r="E120" s="46">
        <v>36</v>
      </c>
      <c r="H120" s="11"/>
      <c r="I120" s="11"/>
      <c r="J120" s="11"/>
      <c r="M120" s="11"/>
      <c r="N120" s="11"/>
      <c r="O120" s="11"/>
    </row>
    <row r="121" spans="2:15" x14ac:dyDescent="0.25">
      <c r="B121" s="3" t="s">
        <v>20</v>
      </c>
      <c r="C121" s="46">
        <v>36</v>
      </c>
      <c r="D121" s="46">
        <v>37</v>
      </c>
      <c r="E121" s="46">
        <v>41</v>
      </c>
      <c r="H121" s="11"/>
      <c r="I121" s="11"/>
      <c r="J121" s="11"/>
    </row>
    <row r="124" spans="2:15" ht="15.75" x14ac:dyDescent="0.25">
      <c r="C124" t="s">
        <v>82</v>
      </c>
      <c r="H124" s="18" t="s">
        <v>81</v>
      </c>
      <c r="L124" s="18" t="s">
        <v>79</v>
      </c>
    </row>
    <row r="125" spans="2:15" x14ac:dyDescent="0.25">
      <c r="B125" s="3"/>
      <c r="C125" s="6" t="s">
        <v>26</v>
      </c>
      <c r="D125" s="3"/>
      <c r="E125" s="7"/>
      <c r="G125" s="3"/>
      <c r="H125" s="6" t="s">
        <v>78</v>
      </c>
      <c r="I125" s="3"/>
      <c r="J125" s="3"/>
      <c r="L125" s="3"/>
      <c r="M125" s="6" t="s">
        <v>77</v>
      </c>
      <c r="N125" s="6" t="s">
        <v>80</v>
      </c>
      <c r="O125" s="6"/>
    </row>
    <row r="126" spans="2:15" s="28" customFormat="1" x14ac:dyDescent="0.25">
      <c r="B126" s="6" t="s">
        <v>0</v>
      </c>
      <c r="C126" s="16">
        <v>8</v>
      </c>
      <c r="D126" s="6"/>
      <c r="E126" s="6"/>
      <c r="F126" s="31"/>
      <c r="G126" s="32" t="str">
        <f>B126</f>
        <v>Code</v>
      </c>
      <c r="H126" s="33">
        <f>C126</f>
        <v>8</v>
      </c>
      <c r="I126" s="32"/>
      <c r="J126" s="32"/>
      <c r="K126" s="31"/>
      <c r="L126" s="32" t="str">
        <f>G126</f>
        <v>Code</v>
      </c>
      <c r="M126" s="33">
        <f>H126</f>
        <v>8</v>
      </c>
      <c r="N126" s="32"/>
      <c r="O126" s="32"/>
    </row>
    <row r="127" spans="2:15" x14ac:dyDescent="0.25">
      <c r="B127" s="3" t="s">
        <v>10</v>
      </c>
      <c r="C127" s="5" t="s">
        <v>58</v>
      </c>
      <c r="D127" s="3"/>
      <c r="E127" s="3"/>
      <c r="G127" s="3" t="str">
        <f>B127</f>
        <v>ID</v>
      </c>
      <c r="H127" s="17" t="str">
        <f>C127</f>
        <v>HAH</v>
      </c>
      <c r="I127" s="3"/>
      <c r="J127" s="3"/>
      <c r="L127" s="3" t="str">
        <f>G127</f>
        <v>ID</v>
      </c>
      <c r="M127" s="17" t="str">
        <f>H127</f>
        <v>HAH</v>
      </c>
      <c r="N127" s="3"/>
      <c r="O127" s="3"/>
    </row>
    <row r="128" spans="2:15" x14ac:dyDescent="0.25">
      <c r="B128" s="3" t="s">
        <v>22</v>
      </c>
      <c r="C128" s="16" t="s">
        <v>23</v>
      </c>
      <c r="D128" s="16" t="s">
        <v>24</v>
      </c>
      <c r="E128" s="16" t="s">
        <v>25</v>
      </c>
      <c r="G128" s="3" t="s">
        <v>22</v>
      </c>
      <c r="H128" s="16" t="s">
        <v>23</v>
      </c>
      <c r="I128" s="16" t="s">
        <v>24</v>
      </c>
      <c r="J128" s="16" t="s">
        <v>25</v>
      </c>
      <c r="L128" s="3" t="s">
        <v>22</v>
      </c>
      <c r="M128" s="16" t="s">
        <v>23</v>
      </c>
      <c r="N128" s="16" t="s">
        <v>24</v>
      </c>
      <c r="O128" s="16" t="s">
        <v>25</v>
      </c>
    </row>
    <row r="129" spans="2:15" x14ac:dyDescent="0.25">
      <c r="B129" s="3"/>
      <c r="C129" s="34" t="s">
        <v>29</v>
      </c>
      <c r="D129" s="7" t="s">
        <v>21</v>
      </c>
      <c r="E129" s="15" t="s">
        <v>8</v>
      </c>
      <c r="G129" s="3"/>
      <c r="H129" s="10" t="s">
        <v>29</v>
      </c>
      <c r="I129" s="3" t="s">
        <v>8</v>
      </c>
      <c r="J129" s="3" t="s">
        <v>21</v>
      </c>
      <c r="L129" s="3"/>
      <c r="M129" s="10" t="s">
        <v>29</v>
      </c>
      <c r="N129" s="15" t="str">
        <f>I129</f>
        <v>Capsules</v>
      </c>
      <c r="O129" s="15" t="str">
        <f>J129</f>
        <v>Tabletes</v>
      </c>
    </row>
    <row r="130" spans="2:15" x14ac:dyDescent="0.25">
      <c r="B130" s="3" t="s">
        <v>11</v>
      </c>
      <c r="C130" s="46">
        <v>25</v>
      </c>
      <c r="D130" s="46">
        <v>31</v>
      </c>
      <c r="E130" s="46">
        <v>29</v>
      </c>
      <c r="G130" s="3" t="s">
        <v>11</v>
      </c>
      <c r="H130" s="5">
        <v>190</v>
      </c>
      <c r="I130" s="5">
        <v>190</v>
      </c>
      <c r="J130" s="5">
        <v>190</v>
      </c>
      <c r="L130" s="3" t="s">
        <v>11</v>
      </c>
      <c r="M130" s="5">
        <v>28</v>
      </c>
      <c r="N130" s="5">
        <v>30</v>
      </c>
      <c r="O130" s="5">
        <v>30</v>
      </c>
    </row>
    <row r="131" spans="2:15" x14ac:dyDescent="0.25">
      <c r="B131" s="3" t="s">
        <v>12</v>
      </c>
      <c r="C131" s="46">
        <v>26</v>
      </c>
      <c r="D131" s="46">
        <v>33</v>
      </c>
      <c r="E131" s="46">
        <v>30</v>
      </c>
      <c r="G131" s="3" t="s">
        <v>13</v>
      </c>
      <c r="H131" s="5">
        <v>180</v>
      </c>
      <c r="I131" s="5">
        <v>190</v>
      </c>
      <c r="J131" s="5">
        <v>190</v>
      </c>
      <c r="L131" s="3" t="s">
        <v>13</v>
      </c>
      <c r="M131" s="5">
        <v>30</v>
      </c>
      <c r="N131" s="5">
        <v>29</v>
      </c>
      <c r="O131" s="5">
        <v>28</v>
      </c>
    </row>
    <row r="132" spans="2:15" x14ac:dyDescent="0.25">
      <c r="B132" s="3" t="s">
        <v>13</v>
      </c>
      <c r="C132" s="46">
        <v>26</v>
      </c>
      <c r="D132" s="46">
        <v>33</v>
      </c>
      <c r="E132" s="46">
        <v>29</v>
      </c>
      <c r="G132" s="3" t="s">
        <v>17</v>
      </c>
      <c r="H132" s="5">
        <v>190</v>
      </c>
      <c r="I132" s="5">
        <v>195</v>
      </c>
      <c r="J132" s="5">
        <v>195</v>
      </c>
      <c r="L132" s="3" t="s">
        <v>17</v>
      </c>
      <c r="M132" s="5">
        <v>29</v>
      </c>
      <c r="N132" s="5">
        <v>31</v>
      </c>
      <c r="O132" s="5">
        <v>29</v>
      </c>
    </row>
    <row r="133" spans="2:15" x14ac:dyDescent="0.25">
      <c r="B133" s="3" t="s">
        <v>14</v>
      </c>
      <c r="C133" s="46">
        <v>25</v>
      </c>
      <c r="D133" s="46">
        <v>33</v>
      </c>
      <c r="E133" s="46">
        <v>30</v>
      </c>
      <c r="G133" s="7" t="s">
        <v>20</v>
      </c>
      <c r="H133" s="17">
        <v>190</v>
      </c>
      <c r="I133" s="17">
        <v>195</v>
      </c>
      <c r="J133" s="17">
        <v>195</v>
      </c>
      <c r="L133" s="7" t="s">
        <v>20</v>
      </c>
      <c r="M133" s="17">
        <v>29</v>
      </c>
      <c r="N133" s="17">
        <v>30</v>
      </c>
      <c r="O133" s="17">
        <v>30</v>
      </c>
    </row>
    <row r="134" spans="2:15" x14ac:dyDescent="0.25">
      <c r="B134" s="3" t="s">
        <v>15</v>
      </c>
      <c r="C134" s="46">
        <v>25</v>
      </c>
      <c r="D134" s="46">
        <v>29</v>
      </c>
      <c r="E134" s="46">
        <v>31</v>
      </c>
      <c r="H134" s="11"/>
      <c r="I134" s="11"/>
      <c r="J134" s="11"/>
      <c r="M134" s="11"/>
      <c r="N134" s="11"/>
      <c r="O134" s="11"/>
    </row>
    <row r="135" spans="2:15" x14ac:dyDescent="0.25">
      <c r="B135" s="3" t="s">
        <v>16</v>
      </c>
      <c r="C135" s="46">
        <v>29</v>
      </c>
      <c r="D135" s="46">
        <v>31</v>
      </c>
      <c r="E135" s="46">
        <v>31</v>
      </c>
      <c r="H135" s="11"/>
      <c r="I135" s="11"/>
      <c r="J135" s="11"/>
      <c r="M135" s="11"/>
      <c r="N135" s="11"/>
      <c r="O135" s="11"/>
    </row>
    <row r="136" spans="2:15" x14ac:dyDescent="0.25">
      <c r="B136" s="3" t="s">
        <v>17</v>
      </c>
      <c r="C136" s="46">
        <v>27</v>
      </c>
      <c r="D136" s="46">
        <v>33</v>
      </c>
      <c r="E136" s="46">
        <v>31</v>
      </c>
      <c r="H136" s="11"/>
      <c r="I136" s="11"/>
      <c r="J136" s="11"/>
    </row>
    <row r="137" spans="2:15" x14ac:dyDescent="0.25">
      <c r="B137" s="3" t="s">
        <v>18</v>
      </c>
      <c r="C137" s="46">
        <v>27</v>
      </c>
      <c r="D137" s="46">
        <v>32</v>
      </c>
      <c r="E137" s="46">
        <v>30</v>
      </c>
      <c r="H137" s="11"/>
      <c r="I137" s="11"/>
      <c r="J137" s="11"/>
      <c r="M137" s="11"/>
      <c r="N137" s="11"/>
      <c r="O137" s="11"/>
    </row>
    <row r="138" spans="2:15" x14ac:dyDescent="0.25">
      <c r="B138" s="3" t="s">
        <v>19</v>
      </c>
      <c r="C138" s="46">
        <v>28</v>
      </c>
      <c r="D138" s="46">
        <v>31</v>
      </c>
      <c r="E138" s="46">
        <v>29</v>
      </c>
      <c r="H138" s="11"/>
      <c r="I138" s="11"/>
      <c r="J138" s="11"/>
      <c r="M138" s="11"/>
      <c r="N138" s="11"/>
      <c r="O138" s="11"/>
    </row>
    <row r="139" spans="2:15" x14ac:dyDescent="0.25">
      <c r="B139" s="3" t="s">
        <v>20</v>
      </c>
      <c r="C139" s="46">
        <v>27</v>
      </c>
      <c r="D139" s="46">
        <v>30</v>
      </c>
      <c r="E139" s="46">
        <v>30</v>
      </c>
      <c r="H139" s="11"/>
      <c r="I139" s="11"/>
      <c r="J139" s="11"/>
    </row>
    <row r="142" spans="2:15" x14ac:dyDescent="0.25">
      <c r="B142" s="3"/>
      <c r="C142" s="6" t="s">
        <v>26</v>
      </c>
      <c r="D142" s="3"/>
      <c r="E142" s="7"/>
      <c r="G142" s="3"/>
      <c r="H142" s="6" t="s">
        <v>78</v>
      </c>
      <c r="I142" s="3"/>
      <c r="J142" s="3"/>
      <c r="L142" s="3"/>
      <c r="M142" s="6" t="s">
        <v>77</v>
      </c>
      <c r="N142" s="6" t="s">
        <v>80</v>
      </c>
      <c r="O142" s="6"/>
    </row>
    <row r="143" spans="2:15" s="28" customFormat="1" x14ac:dyDescent="0.25">
      <c r="B143" s="6" t="s">
        <v>0</v>
      </c>
      <c r="C143" s="16">
        <v>9</v>
      </c>
      <c r="D143" s="6"/>
      <c r="E143" s="6"/>
      <c r="F143" s="31"/>
      <c r="G143" s="32" t="str">
        <f>B143</f>
        <v>Code</v>
      </c>
      <c r="H143" s="33">
        <f>C143</f>
        <v>9</v>
      </c>
      <c r="I143" s="32"/>
      <c r="J143" s="32"/>
      <c r="K143" s="31"/>
      <c r="L143" s="32" t="str">
        <f>G143</f>
        <v>Code</v>
      </c>
      <c r="M143" s="33">
        <f>H143</f>
        <v>9</v>
      </c>
      <c r="N143" s="32"/>
      <c r="O143" s="32"/>
    </row>
    <row r="144" spans="2:15" x14ac:dyDescent="0.25">
      <c r="B144" s="3" t="s">
        <v>10</v>
      </c>
      <c r="C144" s="5" t="s">
        <v>59</v>
      </c>
      <c r="D144" s="3"/>
      <c r="E144" s="3"/>
      <c r="G144" s="3" t="str">
        <f>B144</f>
        <v>ID</v>
      </c>
      <c r="H144" s="17" t="str">
        <f>C144</f>
        <v>GHH</v>
      </c>
      <c r="I144" s="3"/>
      <c r="J144" s="3"/>
      <c r="L144" s="3" t="str">
        <f>G144</f>
        <v>ID</v>
      </c>
      <c r="M144" s="17" t="str">
        <f>H144</f>
        <v>GHH</v>
      </c>
      <c r="N144" s="3"/>
      <c r="O144" s="3"/>
    </row>
    <row r="145" spans="2:15" x14ac:dyDescent="0.25">
      <c r="B145" s="3" t="s">
        <v>22</v>
      </c>
      <c r="C145" s="16" t="s">
        <v>23</v>
      </c>
      <c r="D145" s="16" t="s">
        <v>24</v>
      </c>
      <c r="E145" s="16" t="s">
        <v>25</v>
      </c>
      <c r="G145" s="3" t="s">
        <v>22</v>
      </c>
      <c r="H145" s="16" t="s">
        <v>23</v>
      </c>
      <c r="I145" s="16" t="s">
        <v>24</v>
      </c>
      <c r="J145" s="16" t="s">
        <v>25</v>
      </c>
      <c r="L145" s="3" t="s">
        <v>22</v>
      </c>
      <c r="M145" s="16" t="s">
        <v>23</v>
      </c>
      <c r="N145" s="16" t="s">
        <v>24</v>
      </c>
      <c r="O145" s="16" t="s">
        <v>25</v>
      </c>
    </row>
    <row r="146" spans="2:15" x14ac:dyDescent="0.25">
      <c r="B146" s="3"/>
      <c r="C146" s="34" t="s">
        <v>29</v>
      </c>
      <c r="D146" s="15" t="s">
        <v>9</v>
      </c>
      <c r="E146" s="15" t="s">
        <v>8</v>
      </c>
      <c r="G146" s="3"/>
      <c r="H146" s="10" t="s">
        <v>29</v>
      </c>
      <c r="I146" s="3" t="s">
        <v>8</v>
      </c>
      <c r="J146" s="3" t="s">
        <v>21</v>
      </c>
      <c r="L146" s="3"/>
      <c r="M146" s="10" t="s">
        <v>29</v>
      </c>
      <c r="N146" s="15" t="str">
        <f>I146</f>
        <v>Capsules</v>
      </c>
      <c r="O146" s="15" t="str">
        <f>J146</f>
        <v>Tabletes</v>
      </c>
    </row>
    <row r="147" spans="2:15" x14ac:dyDescent="0.25">
      <c r="B147" s="3" t="s">
        <v>11</v>
      </c>
      <c r="C147" s="46">
        <v>24</v>
      </c>
      <c r="D147" s="46">
        <v>31</v>
      </c>
      <c r="E147" s="46">
        <v>29</v>
      </c>
      <c r="G147" s="3" t="s">
        <v>11</v>
      </c>
      <c r="H147" s="5">
        <v>190</v>
      </c>
      <c r="I147" s="5">
        <v>195</v>
      </c>
      <c r="J147" s="5">
        <v>195</v>
      </c>
      <c r="L147" s="3" t="s">
        <v>11</v>
      </c>
      <c r="M147" s="5">
        <v>27</v>
      </c>
      <c r="N147" s="5">
        <v>32</v>
      </c>
      <c r="O147" s="5">
        <v>27</v>
      </c>
    </row>
    <row r="148" spans="2:15" x14ac:dyDescent="0.25">
      <c r="B148" s="3" t="s">
        <v>12</v>
      </c>
      <c r="C148" s="46">
        <v>24</v>
      </c>
      <c r="D148" s="46">
        <v>33</v>
      </c>
      <c r="E148" s="46">
        <v>30</v>
      </c>
      <c r="G148" s="3" t="s">
        <v>13</v>
      </c>
      <c r="H148" s="5">
        <v>195</v>
      </c>
      <c r="I148" s="5">
        <v>200</v>
      </c>
      <c r="J148" s="5">
        <v>200</v>
      </c>
      <c r="L148" s="3" t="s">
        <v>13</v>
      </c>
      <c r="M148" s="5">
        <v>28</v>
      </c>
      <c r="N148" s="5">
        <v>32</v>
      </c>
      <c r="O148" s="5">
        <v>28</v>
      </c>
    </row>
    <row r="149" spans="2:15" x14ac:dyDescent="0.25">
      <c r="B149" s="3" t="s">
        <v>13</v>
      </c>
      <c r="C149" s="46">
        <v>24</v>
      </c>
      <c r="D149" s="46">
        <v>33</v>
      </c>
      <c r="E149" s="46">
        <v>29</v>
      </c>
      <c r="G149" s="3" t="s">
        <v>17</v>
      </c>
      <c r="H149" s="5">
        <v>195</v>
      </c>
      <c r="I149" s="5">
        <v>205</v>
      </c>
      <c r="J149" s="5">
        <v>205</v>
      </c>
      <c r="L149" s="3" t="s">
        <v>17</v>
      </c>
      <c r="M149" s="5">
        <v>28</v>
      </c>
      <c r="N149" s="5">
        <v>32</v>
      </c>
      <c r="O149" s="5">
        <v>28</v>
      </c>
    </row>
    <row r="150" spans="2:15" x14ac:dyDescent="0.25">
      <c r="B150" s="3" t="s">
        <v>14</v>
      </c>
      <c r="C150" s="46">
        <v>24</v>
      </c>
      <c r="D150" s="46">
        <v>33</v>
      </c>
      <c r="E150" s="46">
        <v>30</v>
      </c>
      <c r="G150" s="7" t="s">
        <v>20</v>
      </c>
      <c r="H150" s="17">
        <v>195</v>
      </c>
      <c r="I150" s="17">
        <v>210</v>
      </c>
      <c r="J150" s="17">
        <v>210</v>
      </c>
      <c r="L150" s="7" t="s">
        <v>20</v>
      </c>
      <c r="M150" s="17">
        <v>27</v>
      </c>
      <c r="N150" s="17">
        <v>33</v>
      </c>
      <c r="O150" s="17">
        <v>29</v>
      </c>
    </row>
    <row r="151" spans="2:15" x14ac:dyDescent="0.25">
      <c r="B151" s="3" t="s">
        <v>15</v>
      </c>
      <c r="C151" s="46">
        <v>21</v>
      </c>
      <c r="D151" s="46">
        <v>29</v>
      </c>
      <c r="E151" s="46">
        <v>31</v>
      </c>
      <c r="H151" s="11"/>
      <c r="I151" s="11"/>
      <c r="J151" s="11"/>
      <c r="M151" s="11"/>
      <c r="N151" s="11"/>
      <c r="O151" s="11"/>
    </row>
    <row r="152" spans="2:15" x14ac:dyDescent="0.25">
      <c r="B152" s="3" t="s">
        <v>16</v>
      </c>
      <c r="C152" s="46">
        <v>26</v>
      </c>
      <c r="D152" s="46">
        <v>31</v>
      </c>
      <c r="E152" s="46">
        <v>31</v>
      </c>
      <c r="H152" s="11"/>
      <c r="I152" s="11"/>
      <c r="J152" s="11"/>
      <c r="M152" s="11"/>
      <c r="N152" s="11"/>
      <c r="O152" s="11"/>
    </row>
    <row r="153" spans="2:15" x14ac:dyDescent="0.25">
      <c r="B153" s="3" t="s">
        <v>17</v>
      </c>
      <c r="C153" s="46">
        <v>25</v>
      </c>
      <c r="D153" s="46">
        <v>33</v>
      </c>
      <c r="E153" s="46">
        <v>31</v>
      </c>
      <c r="H153" s="11"/>
      <c r="I153" s="11"/>
      <c r="J153" s="11"/>
    </row>
    <row r="154" spans="2:15" x14ac:dyDescent="0.25">
      <c r="B154" s="3" t="s">
        <v>18</v>
      </c>
      <c r="C154" s="46">
        <v>25</v>
      </c>
      <c r="D154" s="46">
        <v>32</v>
      </c>
      <c r="E154" s="46">
        <v>30</v>
      </c>
      <c r="H154" s="11"/>
      <c r="I154" s="11"/>
      <c r="J154" s="11"/>
      <c r="M154" s="11"/>
      <c r="N154" s="11"/>
      <c r="O154" s="11"/>
    </row>
    <row r="155" spans="2:15" x14ac:dyDescent="0.25">
      <c r="B155" s="3" t="s">
        <v>19</v>
      </c>
      <c r="C155" s="46">
        <v>26</v>
      </c>
      <c r="D155" s="46">
        <v>31</v>
      </c>
      <c r="E155" s="46">
        <v>29</v>
      </c>
      <c r="H155" s="11"/>
      <c r="I155" s="11"/>
      <c r="J155" s="11"/>
      <c r="M155" s="11"/>
      <c r="N155" s="11"/>
      <c r="O155" s="11"/>
    </row>
    <row r="156" spans="2:15" x14ac:dyDescent="0.25">
      <c r="B156" s="3" t="s">
        <v>20</v>
      </c>
      <c r="C156" s="46">
        <v>24</v>
      </c>
      <c r="D156" s="46">
        <v>30</v>
      </c>
      <c r="E156" s="46">
        <v>30</v>
      </c>
      <c r="H156" s="11"/>
      <c r="I156" s="11"/>
      <c r="J156" s="11"/>
    </row>
    <row r="159" spans="2:15" ht="15.75" x14ac:dyDescent="0.25">
      <c r="C159" t="s">
        <v>82</v>
      </c>
      <c r="H159" s="18" t="s">
        <v>81</v>
      </c>
      <c r="L159" s="18" t="s">
        <v>79</v>
      </c>
    </row>
    <row r="160" spans="2:15" x14ac:dyDescent="0.25">
      <c r="B160" s="3"/>
      <c r="C160" s="6" t="s">
        <v>26</v>
      </c>
      <c r="D160" s="3"/>
      <c r="E160" s="7"/>
      <c r="G160" s="3"/>
      <c r="H160" s="6" t="s">
        <v>78</v>
      </c>
      <c r="I160" s="3"/>
      <c r="J160" s="3"/>
      <c r="L160" s="3"/>
      <c r="M160" s="6" t="s">
        <v>77</v>
      </c>
      <c r="N160" s="6" t="s">
        <v>80</v>
      </c>
      <c r="O160" s="6"/>
    </row>
    <row r="161" spans="2:15" x14ac:dyDescent="0.25">
      <c r="B161" s="3" t="s">
        <v>0</v>
      </c>
      <c r="C161" s="16">
        <v>10</v>
      </c>
      <c r="D161" s="3"/>
      <c r="E161" s="3"/>
      <c r="G161" s="32" t="str">
        <f>B161</f>
        <v>Code</v>
      </c>
      <c r="H161" s="33">
        <f>C161</f>
        <v>10</v>
      </c>
      <c r="I161" s="32"/>
      <c r="J161" s="32"/>
      <c r="L161" s="32" t="str">
        <f>G161</f>
        <v>Code</v>
      </c>
      <c r="M161" s="33">
        <f>H161</f>
        <v>10</v>
      </c>
      <c r="N161" s="32"/>
      <c r="O161" s="32"/>
    </row>
    <row r="162" spans="2:15" x14ac:dyDescent="0.25">
      <c r="B162" s="3" t="s">
        <v>10</v>
      </c>
      <c r="C162" s="5" t="s">
        <v>60</v>
      </c>
      <c r="D162" s="3"/>
      <c r="E162" s="3"/>
      <c r="G162" s="3" t="str">
        <f>B162</f>
        <v>ID</v>
      </c>
      <c r="H162" s="17" t="str">
        <f>C162</f>
        <v>MAS</v>
      </c>
      <c r="I162" s="3"/>
      <c r="J162" s="3"/>
      <c r="L162" s="3" t="str">
        <f>G162</f>
        <v>ID</v>
      </c>
      <c r="M162" s="17" t="str">
        <f>H162</f>
        <v>MAS</v>
      </c>
      <c r="N162" s="3"/>
      <c r="O162" s="3"/>
    </row>
    <row r="163" spans="2:15" x14ac:dyDescent="0.25">
      <c r="B163" s="3" t="s">
        <v>22</v>
      </c>
      <c r="C163" s="16" t="s">
        <v>23</v>
      </c>
      <c r="D163" s="16" t="s">
        <v>24</v>
      </c>
      <c r="E163" s="16" t="s">
        <v>25</v>
      </c>
      <c r="G163" s="3" t="s">
        <v>22</v>
      </c>
      <c r="H163" s="16" t="s">
        <v>23</v>
      </c>
      <c r="I163" s="16" t="s">
        <v>24</v>
      </c>
      <c r="J163" s="16" t="s">
        <v>25</v>
      </c>
      <c r="L163" s="3" t="s">
        <v>22</v>
      </c>
      <c r="M163" s="16" t="s">
        <v>23</v>
      </c>
      <c r="N163" s="16" t="s">
        <v>24</v>
      </c>
      <c r="O163" s="16" t="s">
        <v>25</v>
      </c>
    </row>
    <row r="164" spans="2:15" x14ac:dyDescent="0.25">
      <c r="B164" s="3"/>
      <c r="C164" s="34" t="s">
        <v>29</v>
      </c>
      <c r="D164" s="15" t="s">
        <v>8</v>
      </c>
      <c r="E164" s="15" t="s">
        <v>9</v>
      </c>
      <c r="G164" s="3"/>
      <c r="H164" s="10" t="s">
        <v>29</v>
      </c>
      <c r="I164" s="3" t="s">
        <v>8</v>
      </c>
      <c r="J164" s="3" t="s">
        <v>21</v>
      </c>
      <c r="L164" s="3"/>
      <c r="M164" s="10" t="s">
        <v>29</v>
      </c>
      <c r="N164" s="15" t="str">
        <f>I164</f>
        <v>Capsules</v>
      </c>
      <c r="O164" s="15" t="str">
        <f>J164</f>
        <v>Tabletes</v>
      </c>
    </row>
    <row r="165" spans="2:15" x14ac:dyDescent="0.25">
      <c r="B165" s="3" t="s">
        <v>11</v>
      </c>
      <c r="C165" s="46">
        <v>18</v>
      </c>
      <c r="D165" s="46">
        <v>41</v>
      </c>
      <c r="E165" s="46">
        <v>40</v>
      </c>
      <c r="G165" s="3" t="s">
        <v>11</v>
      </c>
      <c r="H165" s="5">
        <v>200</v>
      </c>
      <c r="I165" s="5">
        <v>190</v>
      </c>
      <c r="J165" s="5">
        <v>195</v>
      </c>
      <c r="L165" s="3" t="s">
        <v>11</v>
      </c>
      <c r="M165" s="5">
        <v>30</v>
      </c>
      <c r="N165" s="5">
        <v>27</v>
      </c>
      <c r="O165" s="5">
        <v>39</v>
      </c>
    </row>
    <row r="166" spans="2:15" x14ac:dyDescent="0.25">
      <c r="B166" s="3" t="s">
        <v>12</v>
      </c>
      <c r="C166" s="46">
        <v>22</v>
      </c>
      <c r="D166" s="46">
        <v>42</v>
      </c>
      <c r="E166" s="46">
        <v>36</v>
      </c>
      <c r="G166" s="3" t="s">
        <v>13</v>
      </c>
      <c r="H166" s="5">
        <v>190</v>
      </c>
      <c r="I166" s="5">
        <v>200</v>
      </c>
      <c r="J166" s="5">
        <v>200</v>
      </c>
      <c r="L166" s="3" t="s">
        <v>13</v>
      </c>
      <c r="M166" s="5">
        <v>28</v>
      </c>
      <c r="N166" s="5">
        <v>28</v>
      </c>
      <c r="O166" s="5">
        <v>31</v>
      </c>
    </row>
    <row r="167" spans="2:15" x14ac:dyDescent="0.25">
      <c r="B167" s="3" t="s">
        <v>13</v>
      </c>
      <c r="C167" s="46">
        <v>22</v>
      </c>
      <c r="D167" s="46">
        <v>40</v>
      </c>
      <c r="E167" s="46">
        <v>32</v>
      </c>
      <c r="G167" s="3" t="s">
        <v>17</v>
      </c>
      <c r="H167" s="5">
        <v>200</v>
      </c>
      <c r="I167" s="5">
        <v>200</v>
      </c>
      <c r="J167" s="5">
        <v>210</v>
      </c>
      <c r="L167" s="3" t="s">
        <v>17</v>
      </c>
      <c r="M167" s="5">
        <v>30</v>
      </c>
      <c r="N167" s="5">
        <v>30</v>
      </c>
      <c r="O167" s="5">
        <v>33</v>
      </c>
    </row>
    <row r="168" spans="2:15" x14ac:dyDescent="0.25">
      <c r="B168" s="3" t="s">
        <v>14</v>
      </c>
      <c r="C168" s="46">
        <v>24</v>
      </c>
      <c r="D168" s="46">
        <v>37</v>
      </c>
      <c r="E168" s="46">
        <v>31</v>
      </c>
      <c r="G168" s="7" t="s">
        <v>20</v>
      </c>
      <c r="H168" s="17">
        <v>200</v>
      </c>
      <c r="I168" s="17">
        <v>205</v>
      </c>
      <c r="J168" s="17">
        <v>205</v>
      </c>
      <c r="L168" s="7" t="s">
        <v>20</v>
      </c>
      <c r="M168" s="17">
        <v>28</v>
      </c>
      <c r="N168" s="17">
        <v>30</v>
      </c>
      <c r="O168" s="17">
        <v>30</v>
      </c>
    </row>
    <row r="169" spans="2:15" x14ac:dyDescent="0.25">
      <c r="B169" s="3" t="s">
        <v>15</v>
      </c>
      <c r="C169" s="46">
        <v>24</v>
      </c>
      <c r="D169" s="46">
        <v>32</v>
      </c>
      <c r="E169" s="46">
        <v>29</v>
      </c>
      <c r="H169" s="11"/>
      <c r="I169" s="11"/>
      <c r="J169" s="11"/>
      <c r="M169" s="11"/>
      <c r="N169" s="11"/>
      <c r="O169" s="11"/>
    </row>
    <row r="170" spans="2:15" x14ac:dyDescent="0.25">
      <c r="B170" s="3" t="s">
        <v>16</v>
      </c>
      <c r="C170" s="46">
        <v>29</v>
      </c>
      <c r="D170" s="46">
        <v>33</v>
      </c>
      <c r="E170" s="46">
        <v>30</v>
      </c>
      <c r="H170" s="11"/>
      <c r="I170" s="11"/>
      <c r="J170" s="11"/>
      <c r="M170" s="11"/>
      <c r="N170" s="11"/>
      <c r="O170" s="11"/>
    </row>
    <row r="171" spans="2:15" x14ac:dyDescent="0.25">
      <c r="B171" s="3" t="s">
        <v>17</v>
      </c>
      <c r="C171" s="46">
        <v>33</v>
      </c>
      <c r="D171" s="46">
        <v>40</v>
      </c>
      <c r="E171" s="46">
        <v>30</v>
      </c>
      <c r="H171" s="11"/>
      <c r="I171" s="11"/>
      <c r="J171" s="11"/>
    </row>
    <row r="172" spans="2:15" x14ac:dyDescent="0.25">
      <c r="B172" s="3" t="s">
        <v>18</v>
      </c>
      <c r="C172" s="46">
        <v>30</v>
      </c>
      <c r="D172" s="46">
        <v>38</v>
      </c>
      <c r="E172" s="46">
        <v>34</v>
      </c>
      <c r="H172" s="11"/>
      <c r="I172" s="11"/>
      <c r="J172" s="11"/>
      <c r="M172" s="11"/>
      <c r="N172" s="11"/>
      <c r="O172" s="11"/>
    </row>
    <row r="173" spans="2:15" x14ac:dyDescent="0.25">
      <c r="B173" s="3" t="s">
        <v>19</v>
      </c>
      <c r="C173" s="46">
        <v>35</v>
      </c>
      <c r="D173" s="46">
        <v>38</v>
      </c>
      <c r="E173" s="46">
        <v>36</v>
      </c>
      <c r="H173" s="11"/>
      <c r="I173" s="11"/>
      <c r="J173" s="11"/>
      <c r="M173" s="11"/>
      <c r="N173" s="11"/>
      <c r="O173" s="11"/>
    </row>
    <row r="174" spans="2:15" x14ac:dyDescent="0.25">
      <c r="B174" s="3" t="s">
        <v>20</v>
      </c>
      <c r="C174" s="46">
        <v>31</v>
      </c>
      <c r="D174" s="46">
        <v>39</v>
      </c>
      <c r="E174" s="46">
        <v>36</v>
      </c>
      <c r="H174" s="11"/>
      <c r="I174" s="11"/>
      <c r="J174" s="11"/>
    </row>
    <row r="177" spans="2:15" x14ac:dyDescent="0.25">
      <c r="B177" s="3"/>
      <c r="C177" s="6" t="s">
        <v>26</v>
      </c>
      <c r="D177" s="3"/>
      <c r="E177" s="7"/>
      <c r="G177" s="3"/>
      <c r="H177" s="6" t="s">
        <v>78</v>
      </c>
      <c r="I177" s="3"/>
      <c r="J177" s="3"/>
      <c r="L177" s="3"/>
      <c r="M177" s="6" t="s">
        <v>77</v>
      </c>
      <c r="N177" s="6" t="s">
        <v>80</v>
      </c>
      <c r="O177" s="6"/>
    </row>
    <row r="178" spans="2:15" x14ac:dyDescent="0.25">
      <c r="B178" s="3" t="s">
        <v>0</v>
      </c>
      <c r="C178" s="16">
        <v>11</v>
      </c>
      <c r="D178" s="3"/>
      <c r="E178" s="3"/>
      <c r="G178" s="3"/>
      <c r="H178" s="6">
        <f>C178</f>
        <v>11</v>
      </c>
      <c r="I178" s="3"/>
      <c r="J178" s="3"/>
      <c r="L178" s="32">
        <f>G178</f>
        <v>0</v>
      </c>
      <c r="M178" s="33">
        <f>H178</f>
        <v>11</v>
      </c>
      <c r="N178" s="32"/>
      <c r="O178" s="32"/>
    </row>
    <row r="179" spans="2:15" x14ac:dyDescent="0.25">
      <c r="B179" s="3" t="s">
        <v>10</v>
      </c>
      <c r="C179" s="5" t="s">
        <v>61</v>
      </c>
      <c r="D179" s="3"/>
      <c r="E179" s="3"/>
      <c r="G179" s="32" t="str">
        <f>B179</f>
        <v>ID</v>
      </c>
      <c r="H179" s="33" t="str">
        <f>C179</f>
        <v>PRO</v>
      </c>
      <c r="I179" s="32"/>
      <c r="J179" s="32"/>
      <c r="L179" s="3" t="str">
        <f>G179</f>
        <v>ID</v>
      </c>
      <c r="M179" s="17" t="str">
        <f>H179</f>
        <v>PRO</v>
      </c>
      <c r="N179" s="3"/>
      <c r="O179" s="3"/>
    </row>
    <row r="180" spans="2:15" x14ac:dyDescent="0.25">
      <c r="B180" s="3" t="s">
        <v>22</v>
      </c>
      <c r="C180" s="16" t="s">
        <v>23</v>
      </c>
      <c r="D180" s="16" t="s">
        <v>24</v>
      </c>
      <c r="E180" s="16" t="s">
        <v>25</v>
      </c>
      <c r="G180" s="3" t="str">
        <f>B180</f>
        <v xml:space="preserve">Phase </v>
      </c>
      <c r="H180" s="17" t="str">
        <f>C180</f>
        <v>I</v>
      </c>
      <c r="I180" s="3"/>
      <c r="J180" s="3"/>
      <c r="L180" s="3" t="s">
        <v>22</v>
      </c>
      <c r="M180" s="16" t="s">
        <v>23</v>
      </c>
      <c r="N180" s="16" t="s">
        <v>24</v>
      </c>
      <c r="O180" s="16" t="s">
        <v>25</v>
      </c>
    </row>
    <row r="181" spans="2:15" x14ac:dyDescent="0.25">
      <c r="B181" s="3"/>
      <c r="C181" s="34" t="s">
        <v>29</v>
      </c>
      <c r="D181" s="15" t="s">
        <v>8</v>
      </c>
      <c r="E181" s="7" t="s">
        <v>21</v>
      </c>
      <c r="G181" s="3" t="s">
        <v>22</v>
      </c>
      <c r="H181" s="16" t="s">
        <v>23</v>
      </c>
      <c r="I181" s="16" t="s">
        <v>24</v>
      </c>
      <c r="J181" s="16" t="s">
        <v>25</v>
      </c>
      <c r="L181" s="3"/>
      <c r="M181" s="10" t="s">
        <v>29</v>
      </c>
      <c r="N181" s="15" t="str">
        <f>I182</f>
        <v>Capsules</v>
      </c>
      <c r="O181" s="15" t="str">
        <f>J182</f>
        <v>Tabletes</v>
      </c>
    </row>
    <row r="182" spans="2:15" x14ac:dyDescent="0.25">
      <c r="B182" s="3" t="s">
        <v>11</v>
      </c>
      <c r="C182" s="46">
        <v>43</v>
      </c>
      <c r="D182" s="46">
        <v>31</v>
      </c>
      <c r="E182" s="46">
        <v>32</v>
      </c>
      <c r="G182" s="3"/>
      <c r="H182" s="10" t="s">
        <v>29</v>
      </c>
      <c r="I182" s="3" t="s">
        <v>8</v>
      </c>
      <c r="J182" s="3" t="s">
        <v>21</v>
      </c>
      <c r="L182" s="3" t="s">
        <v>11</v>
      </c>
      <c r="M182" s="5">
        <v>11</v>
      </c>
      <c r="N182" s="5">
        <v>12</v>
      </c>
      <c r="O182" s="5">
        <v>15</v>
      </c>
    </row>
    <row r="183" spans="2:15" x14ac:dyDescent="0.25">
      <c r="B183" s="3" t="s">
        <v>12</v>
      </c>
      <c r="C183" s="46">
        <v>44</v>
      </c>
      <c r="D183" s="46">
        <v>31</v>
      </c>
      <c r="E183" s="46">
        <v>33</v>
      </c>
      <c r="G183" s="3" t="s">
        <v>11</v>
      </c>
      <c r="H183" s="5">
        <v>205</v>
      </c>
      <c r="I183" s="5">
        <v>200</v>
      </c>
      <c r="J183" s="5">
        <v>200</v>
      </c>
      <c r="L183" s="3" t="s">
        <v>13</v>
      </c>
      <c r="M183" s="5">
        <v>10</v>
      </c>
      <c r="N183" s="5">
        <v>16</v>
      </c>
      <c r="O183" s="5">
        <v>15</v>
      </c>
    </row>
    <row r="184" spans="2:15" x14ac:dyDescent="0.25">
      <c r="B184" s="3" t="s">
        <v>13</v>
      </c>
      <c r="C184" s="46">
        <v>44</v>
      </c>
      <c r="D184" s="46">
        <v>30</v>
      </c>
      <c r="E184" s="46">
        <v>33</v>
      </c>
      <c r="G184" s="3" t="s">
        <v>13</v>
      </c>
      <c r="H184" s="5">
        <v>200</v>
      </c>
      <c r="I184" s="5">
        <v>205</v>
      </c>
      <c r="J184" s="5">
        <v>200</v>
      </c>
      <c r="L184" s="3" t="s">
        <v>17</v>
      </c>
      <c r="M184" s="5">
        <v>14</v>
      </c>
      <c r="N184" s="5">
        <v>16</v>
      </c>
      <c r="O184" s="5">
        <v>16</v>
      </c>
    </row>
    <row r="185" spans="2:15" x14ac:dyDescent="0.25">
      <c r="B185" s="3" t="s">
        <v>14</v>
      </c>
      <c r="C185" s="46">
        <v>44</v>
      </c>
      <c r="D185" s="46">
        <v>31</v>
      </c>
      <c r="E185" s="46">
        <v>33</v>
      </c>
      <c r="G185" s="3" t="s">
        <v>17</v>
      </c>
      <c r="H185" s="5">
        <v>200</v>
      </c>
      <c r="I185" s="5">
        <v>205</v>
      </c>
      <c r="J185" s="5">
        <v>205</v>
      </c>
      <c r="L185" s="3" t="s">
        <v>20</v>
      </c>
      <c r="M185" s="5">
        <v>12</v>
      </c>
      <c r="N185" s="5">
        <v>14</v>
      </c>
      <c r="O185" s="5">
        <v>17</v>
      </c>
    </row>
    <row r="186" spans="2:15" x14ac:dyDescent="0.25">
      <c r="B186" s="3" t="s">
        <v>15</v>
      </c>
      <c r="C186" s="46">
        <v>41</v>
      </c>
      <c r="D186" s="46">
        <v>31</v>
      </c>
      <c r="E186" s="46">
        <v>29</v>
      </c>
      <c r="G186" s="7" t="s">
        <v>20</v>
      </c>
      <c r="H186" s="17">
        <v>200</v>
      </c>
      <c r="I186" s="17">
        <v>205</v>
      </c>
      <c r="J186" s="17">
        <v>205</v>
      </c>
      <c r="L186" s="7"/>
      <c r="M186" s="17"/>
      <c r="N186" s="17"/>
      <c r="O186" s="17"/>
    </row>
    <row r="187" spans="2:15" x14ac:dyDescent="0.25">
      <c r="B187" s="3" t="s">
        <v>16</v>
      </c>
      <c r="C187" s="46">
        <v>46</v>
      </c>
      <c r="D187" s="46">
        <v>31</v>
      </c>
      <c r="E187" s="46">
        <v>31</v>
      </c>
      <c r="H187" s="11"/>
      <c r="I187" s="11"/>
      <c r="J187" s="11"/>
      <c r="M187" s="11"/>
      <c r="N187" s="11"/>
      <c r="O187" s="11"/>
    </row>
    <row r="188" spans="2:15" x14ac:dyDescent="0.25">
      <c r="B188" s="3" t="s">
        <v>17</v>
      </c>
      <c r="C188" s="46">
        <v>46</v>
      </c>
      <c r="D188" s="46">
        <v>32</v>
      </c>
      <c r="E188" s="46">
        <v>32</v>
      </c>
      <c r="H188" s="11"/>
      <c r="I188" s="11"/>
      <c r="J188" s="11"/>
    </row>
    <row r="189" spans="2:15" x14ac:dyDescent="0.25">
      <c r="B189" s="3" t="s">
        <v>18</v>
      </c>
      <c r="C189" s="46">
        <v>46</v>
      </c>
      <c r="D189" s="46">
        <v>31</v>
      </c>
      <c r="E189" s="46">
        <v>32</v>
      </c>
      <c r="H189" s="11"/>
      <c r="I189" s="11"/>
      <c r="J189" s="11"/>
      <c r="M189" s="11"/>
      <c r="N189" s="11"/>
      <c r="O189" s="11"/>
    </row>
    <row r="190" spans="2:15" x14ac:dyDescent="0.25">
      <c r="B190" s="3" t="s">
        <v>19</v>
      </c>
      <c r="C190" s="46">
        <v>47</v>
      </c>
      <c r="D190" s="46">
        <v>30</v>
      </c>
      <c r="E190" s="46">
        <v>32</v>
      </c>
      <c r="H190" s="11"/>
      <c r="I190" s="11"/>
      <c r="J190" s="11"/>
      <c r="M190" s="11"/>
      <c r="N190" s="11"/>
      <c r="O190" s="11"/>
    </row>
    <row r="191" spans="2:15" x14ac:dyDescent="0.25">
      <c r="B191" s="3" t="s">
        <v>20</v>
      </c>
      <c r="C191" s="46">
        <v>47</v>
      </c>
      <c r="D191" s="46">
        <v>31</v>
      </c>
      <c r="E191" s="46">
        <v>31</v>
      </c>
      <c r="H191" s="11"/>
      <c r="I191" s="11"/>
      <c r="J191" s="11"/>
    </row>
    <row r="194" spans="2:15" ht="15.75" x14ac:dyDescent="0.25">
      <c r="C194" t="s">
        <v>82</v>
      </c>
      <c r="H194" s="18" t="s">
        <v>81</v>
      </c>
      <c r="L194" s="18" t="s">
        <v>79</v>
      </c>
    </row>
    <row r="195" spans="2:15" x14ac:dyDescent="0.25">
      <c r="B195" s="3"/>
      <c r="C195" s="6" t="s">
        <v>26</v>
      </c>
      <c r="D195" s="3"/>
      <c r="E195" s="7"/>
      <c r="G195" s="3"/>
      <c r="H195" s="6" t="s">
        <v>78</v>
      </c>
      <c r="I195" s="3"/>
      <c r="J195" s="3"/>
      <c r="L195" s="3"/>
      <c r="M195" s="6" t="s">
        <v>77</v>
      </c>
      <c r="N195" s="6" t="s">
        <v>80</v>
      </c>
      <c r="O195" s="6"/>
    </row>
    <row r="196" spans="2:15" x14ac:dyDescent="0.25">
      <c r="B196" s="3" t="s">
        <v>0</v>
      </c>
      <c r="C196" s="16">
        <v>12</v>
      </c>
      <c r="D196" s="3"/>
      <c r="E196" s="3"/>
      <c r="G196" s="32" t="str">
        <f>B196</f>
        <v>Code</v>
      </c>
      <c r="H196" s="33">
        <f>C196</f>
        <v>12</v>
      </c>
      <c r="I196" s="32"/>
      <c r="J196" s="32"/>
      <c r="L196" s="32" t="str">
        <f>G196</f>
        <v>Code</v>
      </c>
      <c r="M196" s="33">
        <f>H196</f>
        <v>12</v>
      </c>
      <c r="N196" s="32"/>
      <c r="O196" s="32"/>
    </row>
    <row r="197" spans="2:15" x14ac:dyDescent="0.25">
      <c r="B197" s="3" t="s">
        <v>10</v>
      </c>
      <c r="C197" s="5" t="s">
        <v>62</v>
      </c>
      <c r="D197" s="3"/>
      <c r="E197" s="3"/>
      <c r="G197" s="3" t="str">
        <f>B197</f>
        <v>ID</v>
      </c>
      <c r="H197" s="17" t="str">
        <f>C197</f>
        <v>KAN</v>
      </c>
      <c r="I197" s="3"/>
      <c r="J197" s="3"/>
      <c r="L197" s="3" t="str">
        <f>G197</f>
        <v>ID</v>
      </c>
      <c r="M197" s="17" t="str">
        <f>H197</f>
        <v>KAN</v>
      </c>
      <c r="N197" s="3"/>
      <c r="O197" s="3"/>
    </row>
    <row r="198" spans="2:15" x14ac:dyDescent="0.25">
      <c r="B198" s="3" t="s">
        <v>22</v>
      </c>
      <c r="C198" s="16" t="s">
        <v>23</v>
      </c>
      <c r="D198" s="16" t="s">
        <v>24</v>
      </c>
      <c r="E198" s="16" t="s">
        <v>25</v>
      </c>
      <c r="G198" s="3" t="s">
        <v>22</v>
      </c>
      <c r="H198" s="16" t="s">
        <v>23</v>
      </c>
      <c r="I198" s="16" t="s">
        <v>24</v>
      </c>
      <c r="J198" s="16" t="s">
        <v>25</v>
      </c>
      <c r="L198" s="3" t="s">
        <v>22</v>
      </c>
      <c r="M198" s="16" t="s">
        <v>23</v>
      </c>
      <c r="N198" s="16" t="s">
        <v>24</v>
      </c>
      <c r="O198" s="16" t="s">
        <v>25</v>
      </c>
    </row>
    <row r="199" spans="2:15" x14ac:dyDescent="0.25">
      <c r="B199" s="3"/>
      <c r="C199" s="34" t="s">
        <v>29</v>
      </c>
      <c r="D199" s="15" t="s">
        <v>8</v>
      </c>
      <c r="E199" s="15" t="s">
        <v>9</v>
      </c>
      <c r="G199" s="3"/>
      <c r="H199" s="10" t="s">
        <v>29</v>
      </c>
      <c r="I199" s="3" t="s">
        <v>8</v>
      </c>
      <c r="J199" s="3" t="s">
        <v>21</v>
      </c>
      <c r="L199" s="3"/>
      <c r="M199" s="10" t="s">
        <v>29</v>
      </c>
      <c r="N199" s="15" t="str">
        <f>I199</f>
        <v>Capsules</v>
      </c>
      <c r="O199" s="15" t="str">
        <f>J199</f>
        <v>Tabletes</v>
      </c>
    </row>
    <row r="200" spans="2:15" x14ac:dyDescent="0.25">
      <c r="B200" s="3" t="s">
        <v>11</v>
      </c>
      <c r="C200" s="5">
        <v>54</v>
      </c>
      <c r="D200" s="46">
        <v>50</v>
      </c>
      <c r="E200" s="46">
        <v>50</v>
      </c>
      <c r="G200" s="3" t="s">
        <v>11</v>
      </c>
      <c r="H200" s="5">
        <v>200</v>
      </c>
      <c r="I200" s="5">
        <v>205</v>
      </c>
      <c r="J200" s="5">
        <v>200</v>
      </c>
      <c r="L200" s="3" t="s">
        <v>11</v>
      </c>
      <c r="M200" s="5">
        <v>11</v>
      </c>
      <c r="N200" s="5">
        <v>12</v>
      </c>
      <c r="O200" s="5">
        <v>15</v>
      </c>
    </row>
    <row r="201" spans="2:15" x14ac:dyDescent="0.25">
      <c r="B201" s="3" t="s">
        <v>12</v>
      </c>
      <c r="C201" s="5">
        <v>51</v>
      </c>
      <c r="D201" s="46">
        <v>52</v>
      </c>
      <c r="E201" s="46">
        <v>47</v>
      </c>
      <c r="G201" s="3" t="s">
        <v>13</v>
      </c>
      <c r="H201" s="5">
        <v>200</v>
      </c>
      <c r="I201" s="5">
        <v>200</v>
      </c>
      <c r="J201" s="5">
        <v>205</v>
      </c>
      <c r="L201" s="3" t="s">
        <v>13</v>
      </c>
      <c r="M201" s="5">
        <v>10</v>
      </c>
      <c r="N201" s="5">
        <v>16</v>
      </c>
      <c r="O201" s="5">
        <v>15</v>
      </c>
    </row>
    <row r="202" spans="2:15" x14ac:dyDescent="0.25">
      <c r="B202" s="3" t="s">
        <v>13</v>
      </c>
      <c r="C202" s="5">
        <v>53</v>
      </c>
      <c r="D202" s="46">
        <v>53</v>
      </c>
      <c r="E202" s="46">
        <v>54</v>
      </c>
      <c r="G202" s="3" t="s">
        <v>17</v>
      </c>
      <c r="H202" s="5">
        <v>205</v>
      </c>
      <c r="I202" s="5">
        <v>210</v>
      </c>
      <c r="J202" s="5">
        <v>200</v>
      </c>
      <c r="L202" s="3" t="s">
        <v>17</v>
      </c>
      <c r="M202" s="5">
        <v>14</v>
      </c>
      <c r="N202" s="5">
        <v>16</v>
      </c>
      <c r="O202" s="5">
        <v>16</v>
      </c>
    </row>
    <row r="203" spans="2:15" x14ac:dyDescent="0.25">
      <c r="B203" s="3" t="s">
        <v>14</v>
      </c>
      <c r="C203" s="5">
        <v>40</v>
      </c>
      <c r="D203" s="46">
        <v>38</v>
      </c>
      <c r="E203" s="46">
        <v>52</v>
      </c>
      <c r="G203" s="7" t="s">
        <v>20</v>
      </c>
      <c r="H203" s="17">
        <v>205</v>
      </c>
      <c r="I203" s="17">
        <v>205</v>
      </c>
      <c r="J203" s="17">
        <v>210</v>
      </c>
      <c r="L203" s="7" t="s">
        <v>20</v>
      </c>
      <c r="M203" s="17">
        <v>12</v>
      </c>
      <c r="N203" s="17">
        <v>14</v>
      </c>
      <c r="O203" s="17">
        <v>17</v>
      </c>
    </row>
    <row r="204" spans="2:15" x14ac:dyDescent="0.25">
      <c r="B204" s="3" t="s">
        <v>15</v>
      </c>
      <c r="C204" s="5">
        <v>48</v>
      </c>
      <c r="D204" s="46">
        <v>47</v>
      </c>
      <c r="E204" s="46">
        <v>39</v>
      </c>
      <c r="H204" s="11"/>
      <c r="I204" s="11"/>
      <c r="J204" s="11"/>
      <c r="M204" s="11"/>
      <c r="N204" s="11"/>
      <c r="O204" s="11"/>
    </row>
    <row r="205" spans="2:15" x14ac:dyDescent="0.25">
      <c r="B205" s="3" t="s">
        <v>16</v>
      </c>
      <c r="C205" s="5">
        <v>49</v>
      </c>
      <c r="D205" s="46">
        <v>49</v>
      </c>
      <c r="E205" s="46">
        <v>51</v>
      </c>
      <c r="H205" s="11"/>
      <c r="I205" s="11"/>
      <c r="J205" s="11"/>
      <c r="M205" s="11"/>
      <c r="N205" s="11"/>
      <c r="O205" s="11"/>
    </row>
    <row r="206" spans="2:15" x14ac:dyDescent="0.25">
      <c r="B206" s="3" t="s">
        <v>17</v>
      </c>
      <c r="C206" s="5">
        <v>52</v>
      </c>
      <c r="D206" s="46">
        <v>54</v>
      </c>
      <c r="E206" s="46">
        <v>42</v>
      </c>
      <c r="H206" s="11"/>
      <c r="I206" s="11"/>
      <c r="J206" s="11"/>
    </row>
    <row r="207" spans="2:15" x14ac:dyDescent="0.25">
      <c r="B207" s="3" t="s">
        <v>18</v>
      </c>
      <c r="C207" s="5">
        <v>48</v>
      </c>
      <c r="D207" s="46">
        <v>42</v>
      </c>
      <c r="E207" s="46">
        <v>47</v>
      </c>
      <c r="H207" s="11"/>
      <c r="I207" s="11"/>
      <c r="J207" s="11"/>
      <c r="M207" s="11"/>
      <c r="N207" s="11"/>
      <c r="O207" s="11"/>
    </row>
    <row r="208" spans="2:15" x14ac:dyDescent="0.25">
      <c r="B208" s="3" t="s">
        <v>19</v>
      </c>
      <c r="C208" s="5">
        <v>50</v>
      </c>
      <c r="D208" s="46">
        <v>38</v>
      </c>
      <c r="E208" s="46">
        <v>49</v>
      </c>
      <c r="H208" s="11"/>
      <c r="I208" s="11"/>
      <c r="J208" s="11"/>
      <c r="M208" s="11"/>
      <c r="N208" s="11"/>
      <c r="O208" s="11"/>
    </row>
    <row r="209" spans="2:15" x14ac:dyDescent="0.25">
      <c r="B209" s="3" t="s">
        <v>20</v>
      </c>
      <c r="C209" s="5">
        <v>52</v>
      </c>
      <c r="D209" s="46">
        <v>43</v>
      </c>
      <c r="E209" s="46">
        <v>54</v>
      </c>
      <c r="H209" s="11"/>
      <c r="I209" s="11"/>
      <c r="J209" s="11"/>
    </row>
    <row r="212" spans="2:15" x14ac:dyDescent="0.25">
      <c r="B212" s="3"/>
      <c r="C212" s="6" t="s">
        <v>26</v>
      </c>
      <c r="D212" s="3"/>
      <c r="E212" s="7"/>
      <c r="G212" s="3"/>
      <c r="H212" s="6" t="s">
        <v>78</v>
      </c>
      <c r="I212" s="3"/>
      <c r="J212" s="3"/>
      <c r="L212" s="3"/>
      <c r="M212" s="6" t="s">
        <v>77</v>
      </c>
      <c r="N212" s="6" t="s">
        <v>80</v>
      </c>
      <c r="O212" s="6"/>
    </row>
    <row r="213" spans="2:15" x14ac:dyDescent="0.25">
      <c r="B213" s="3" t="s">
        <v>0</v>
      </c>
      <c r="C213" s="5">
        <v>13</v>
      </c>
      <c r="D213" s="3"/>
      <c r="E213" s="3"/>
      <c r="G213" s="32" t="str">
        <f>B213</f>
        <v>Code</v>
      </c>
      <c r="H213" s="33">
        <f>C213</f>
        <v>13</v>
      </c>
      <c r="I213" s="32"/>
      <c r="J213" s="32"/>
      <c r="L213" s="32" t="str">
        <f>G213</f>
        <v>Code</v>
      </c>
      <c r="M213" s="33">
        <f>H213</f>
        <v>13</v>
      </c>
      <c r="N213" s="32"/>
      <c r="O213" s="32"/>
    </row>
    <row r="214" spans="2:15" x14ac:dyDescent="0.25">
      <c r="B214" s="3" t="s">
        <v>10</v>
      </c>
      <c r="C214" s="5" t="s">
        <v>63</v>
      </c>
      <c r="D214" s="3"/>
      <c r="E214" s="3"/>
      <c r="G214" s="3" t="str">
        <f>B214</f>
        <v>ID</v>
      </c>
      <c r="H214" s="17" t="str">
        <f>C214</f>
        <v>MAK</v>
      </c>
      <c r="I214" s="3"/>
      <c r="J214" s="3"/>
      <c r="L214" s="3" t="str">
        <f>G214</f>
        <v>ID</v>
      </c>
      <c r="M214" s="17" t="str">
        <f>H214</f>
        <v>MAK</v>
      </c>
      <c r="N214" s="3"/>
      <c r="O214" s="3"/>
    </row>
    <row r="215" spans="2:15" x14ac:dyDescent="0.25">
      <c r="B215" s="3" t="s">
        <v>22</v>
      </c>
      <c r="C215" s="16" t="s">
        <v>23</v>
      </c>
      <c r="D215" s="16" t="s">
        <v>24</v>
      </c>
      <c r="E215" s="16" t="s">
        <v>25</v>
      </c>
      <c r="G215" s="3" t="s">
        <v>22</v>
      </c>
      <c r="H215" s="16" t="s">
        <v>23</v>
      </c>
      <c r="I215" s="16" t="s">
        <v>24</v>
      </c>
      <c r="J215" s="16" t="s">
        <v>25</v>
      </c>
      <c r="L215" s="3" t="s">
        <v>22</v>
      </c>
      <c r="M215" s="16" t="s">
        <v>23</v>
      </c>
      <c r="N215" s="16" t="s">
        <v>24</v>
      </c>
      <c r="O215" s="16" t="s">
        <v>25</v>
      </c>
    </row>
    <row r="216" spans="2:15" x14ac:dyDescent="0.25">
      <c r="B216" s="3"/>
      <c r="C216" s="34" t="s">
        <v>29</v>
      </c>
      <c r="D216" s="15" t="s">
        <v>9</v>
      </c>
      <c r="E216" s="15" t="s">
        <v>8</v>
      </c>
      <c r="G216" s="3"/>
      <c r="H216" s="10" t="s">
        <v>29</v>
      </c>
      <c r="I216" s="3" t="s">
        <v>8</v>
      </c>
      <c r="J216" s="3" t="s">
        <v>21</v>
      </c>
      <c r="L216" s="3"/>
      <c r="M216" s="10" t="s">
        <v>29</v>
      </c>
      <c r="N216" s="15" t="str">
        <f>I216</f>
        <v>Capsules</v>
      </c>
      <c r="O216" s="15" t="str">
        <f>J216</f>
        <v>Tabletes</v>
      </c>
    </row>
    <row r="217" spans="2:15" x14ac:dyDescent="0.25">
      <c r="B217" s="3" t="s">
        <v>11</v>
      </c>
      <c r="C217" s="46">
        <v>36</v>
      </c>
      <c r="D217" s="46">
        <v>33</v>
      </c>
      <c r="E217" s="46">
        <v>32</v>
      </c>
      <c r="G217" s="3" t="s">
        <v>11</v>
      </c>
      <c r="H217" s="5">
        <v>170</v>
      </c>
      <c r="I217" s="5">
        <v>190</v>
      </c>
      <c r="J217" s="5">
        <v>190</v>
      </c>
      <c r="L217" s="3" t="s">
        <v>11</v>
      </c>
      <c r="M217" s="5">
        <v>19</v>
      </c>
      <c r="N217" s="5">
        <v>18</v>
      </c>
      <c r="O217" s="5">
        <v>20</v>
      </c>
    </row>
    <row r="218" spans="2:15" x14ac:dyDescent="0.25">
      <c r="B218" s="3" t="s">
        <v>12</v>
      </c>
      <c r="C218" s="46">
        <v>36</v>
      </c>
      <c r="D218" s="46">
        <v>34</v>
      </c>
      <c r="E218" s="46">
        <v>33</v>
      </c>
      <c r="G218" s="3" t="s">
        <v>13</v>
      </c>
      <c r="H218" s="5">
        <v>190</v>
      </c>
      <c r="I218" s="5">
        <v>190</v>
      </c>
      <c r="J218" s="5">
        <v>180</v>
      </c>
      <c r="L218" s="3" t="s">
        <v>13</v>
      </c>
      <c r="M218" s="5">
        <v>20</v>
      </c>
      <c r="N218" s="5">
        <v>18</v>
      </c>
      <c r="O218" s="5">
        <v>20</v>
      </c>
    </row>
    <row r="219" spans="2:15" x14ac:dyDescent="0.25">
      <c r="B219" s="3" t="s">
        <v>13</v>
      </c>
      <c r="C219" s="46">
        <v>37</v>
      </c>
      <c r="D219" s="46">
        <v>35</v>
      </c>
      <c r="E219" s="46">
        <v>32</v>
      </c>
      <c r="G219" s="3" t="s">
        <v>17</v>
      </c>
      <c r="H219" s="5">
        <v>190</v>
      </c>
      <c r="I219" s="5">
        <v>200</v>
      </c>
      <c r="J219" s="5">
        <v>190</v>
      </c>
      <c r="L219" s="3" t="s">
        <v>17</v>
      </c>
      <c r="M219" s="5">
        <v>20</v>
      </c>
      <c r="N219" s="5">
        <v>20</v>
      </c>
      <c r="O219" s="5">
        <v>20</v>
      </c>
    </row>
    <row r="220" spans="2:15" x14ac:dyDescent="0.25">
      <c r="B220" s="3" t="s">
        <v>14</v>
      </c>
      <c r="C220" s="46">
        <v>36</v>
      </c>
      <c r="D220" s="46">
        <v>35</v>
      </c>
      <c r="E220" s="46">
        <v>31</v>
      </c>
      <c r="G220" s="7" t="s">
        <v>20</v>
      </c>
      <c r="H220" s="17">
        <v>190</v>
      </c>
      <c r="I220" s="17">
        <v>195</v>
      </c>
      <c r="J220" s="17">
        <v>190</v>
      </c>
      <c r="L220" s="7" t="s">
        <v>20</v>
      </c>
      <c r="M220" s="17">
        <v>20</v>
      </c>
      <c r="N220" s="17">
        <v>20</v>
      </c>
      <c r="O220" s="17">
        <v>20</v>
      </c>
    </row>
    <row r="221" spans="2:15" x14ac:dyDescent="0.25">
      <c r="B221" s="3" t="s">
        <v>15</v>
      </c>
      <c r="C221" s="46">
        <v>34</v>
      </c>
      <c r="D221" s="46">
        <v>30</v>
      </c>
      <c r="E221" s="46">
        <v>32</v>
      </c>
      <c r="H221" s="11"/>
      <c r="I221" s="11"/>
      <c r="J221" s="11"/>
      <c r="M221" s="11"/>
      <c r="N221" s="11"/>
      <c r="O221" s="11"/>
    </row>
    <row r="222" spans="2:15" x14ac:dyDescent="0.25">
      <c r="B222" s="3" t="s">
        <v>16</v>
      </c>
      <c r="C222" s="46">
        <v>37</v>
      </c>
      <c r="D222" s="46">
        <v>32</v>
      </c>
      <c r="E222" s="46">
        <v>32</v>
      </c>
      <c r="H222" s="11"/>
      <c r="I222" s="11"/>
      <c r="J222" s="11"/>
      <c r="M222" s="11"/>
      <c r="N222" s="11"/>
      <c r="O222" s="11"/>
    </row>
    <row r="223" spans="2:15" x14ac:dyDescent="0.25">
      <c r="B223" s="3" t="s">
        <v>17</v>
      </c>
      <c r="C223" s="46">
        <v>38</v>
      </c>
      <c r="D223" s="46">
        <v>33</v>
      </c>
      <c r="E223" s="46">
        <v>34</v>
      </c>
      <c r="H223" s="11"/>
      <c r="I223" s="11"/>
      <c r="J223" s="11"/>
    </row>
    <row r="224" spans="2:15" x14ac:dyDescent="0.25">
      <c r="B224" s="3" t="s">
        <v>18</v>
      </c>
      <c r="C224" s="46">
        <v>38</v>
      </c>
      <c r="D224" s="46">
        <v>33</v>
      </c>
      <c r="E224" s="46">
        <v>32</v>
      </c>
      <c r="H224" s="11"/>
      <c r="I224" s="11"/>
      <c r="J224" s="11"/>
      <c r="M224" s="11"/>
      <c r="N224" s="11"/>
      <c r="O224" s="11"/>
    </row>
    <row r="225" spans="2:15" x14ac:dyDescent="0.25">
      <c r="B225" s="3" t="s">
        <v>19</v>
      </c>
      <c r="C225" s="46">
        <v>39</v>
      </c>
      <c r="D225" s="46">
        <v>33</v>
      </c>
      <c r="E225" s="46">
        <v>30</v>
      </c>
      <c r="H225" s="11"/>
      <c r="I225" s="11"/>
      <c r="J225" s="11"/>
      <c r="M225" s="11"/>
      <c r="N225" s="11"/>
      <c r="O225" s="11"/>
    </row>
    <row r="226" spans="2:15" x14ac:dyDescent="0.25">
      <c r="B226" s="3" t="s">
        <v>20</v>
      </c>
      <c r="C226" s="46">
        <v>37</v>
      </c>
      <c r="D226" s="46">
        <v>30</v>
      </c>
      <c r="E226" s="46">
        <v>32</v>
      </c>
      <c r="H226" s="11"/>
      <c r="I226" s="11"/>
      <c r="J226" s="11"/>
    </row>
    <row r="229" spans="2:15" ht="15.75" x14ac:dyDescent="0.25">
      <c r="C229" t="s">
        <v>82</v>
      </c>
      <c r="H229" s="18" t="s">
        <v>81</v>
      </c>
      <c r="L229" s="18" t="s">
        <v>79</v>
      </c>
    </row>
    <row r="230" spans="2:15" x14ac:dyDescent="0.25">
      <c r="B230" s="3"/>
      <c r="C230" s="6" t="s">
        <v>26</v>
      </c>
      <c r="D230" s="3"/>
      <c r="E230" s="7"/>
      <c r="G230" s="3"/>
      <c r="H230" s="6" t="s">
        <v>78</v>
      </c>
      <c r="I230" s="3"/>
      <c r="J230" s="3"/>
      <c r="L230" s="3"/>
      <c r="M230" s="6" t="s">
        <v>77</v>
      </c>
      <c r="N230" s="6" t="s">
        <v>80</v>
      </c>
      <c r="O230" s="6"/>
    </row>
    <row r="231" spans="2:15" x14ac:dyDescent="0.25">
      <c r="B231" s="3" t="s">
        <v>0</v>
      </c>
      <c r="C231" s="16">
        <v>14</v>
      </c>
      <c r="D231" s="3"/>
      <c r="E231" s="3"/>
      <c r="G231" s="32" t="str">
        <f>B231</f>
        <v>Code</v>
      </c>
      <c r="H231" s="33">
        <f>C231</f>
        <v>14</v>
      </c>
      <c r="I231" s="32"/>
      <c r="J231" s="32"/>
      <c r="L231" s="32" t="str">
        <f>G231</f>
        <v>Code</v>
      </c>
      <c r="M231" s="33">
        <f>H231</f>
        <v>14</v>
      </c>
      <c r="N231" s="32"/>
      <c r="O231" s="32"/>
    </row>
    <row r="232" spans="2:15" x14ac:dyDescent="0.25">
      <c r="B232" s="3" t="s">
        <v>10</v>
      </c>
      <c r="C232" s="5" t="s">
        <v>30</v>
      </c>
      <c r="D232" s="3"/>
      <c r="E232" s="3"/>
      <c r="G232" s="3" t="str">
        <f>B232</f>
        <v>ID</v>
      </c>
      <c r="H232" s="17" t="str">
        <f>C232</f>
        <v>KHR</v>
      </c>
      <c r="I232" s="3"/>
      <c r="J232" s="3"/>
      <c r="L232" s="3" t="str">
        <f>G232</f>
        <v>ID</v>
      </c>
      <c r="M232" s="17" t="str">
        <f>H232</f>
        <v>KHR</v>
      </c>
      <c r="N232" s="3"/>
      <c r="O232" s="3"/>
    </row>
    <row r="233" spans="2:15" x14ac:dyDescent="0.25">
      <c r="B233" s="3" t="s">
        <v>22</v>
      </c>
      <c r="C233" s="16" t="s">
        <v>23</v>
      </c>
      <c r="D233" s="16" t="s">
        <v>24</v>
      </c>
      <c r="E233" s="16" t="s">
        <v>25</v>
      </c>
      <c r="G233" s="3" t="s">
        <v>22</v>
      </c>
      <c r="H233" s="16" t="s">
        <v>23</v>
      </c>
      <c r="I233" s="16" t="s">
        <v>24</v>
      </c>
      <c r="J233" s="16" t="s">
        <v>25</v>
      </c>
      <c r="L233" s="3" t="s">
        <v>22</v>
      </c>
      <c r="M233" s="16" t="s">
        <v>23</v>
      </c>
      <c r="N233" s="16" t="s">
        <v>24</v>
      </c>
      <c r="O233" s="16" t="s">
        <v>25</v>
      </c>
    </row>
    <row r="234" spans="2:15" x14ac:dyDescent="0.25">
      <c r="B234" s="3"/>
      <c r="C234" s="34" t="s">
        <v>29</v>
      </c>
      <c r="D234" s="7" t="s">
        <v>21</v>
      </c>
      <c r="E234" s="15" t="s">
        <v>8</v>
      </c>
      <c r="G234" s="3"/>
      <c r="H234" s="10" t="s">
        <v>29</v>
      </c>
      <c r="I234" s="3" t="s">
        <v>8</v>
      </c>
      <c r="J234" s="3" t="s">
        <v>21</v>
      </c>
      <c r="L234" s="3"/>
      <c r="M234" s="10" t="s">
        <v>29</v>
      </c>
      <c r="N234" s="15" t="str">
        <f>I234</f>
        <v>Capsules</v>
      </c>
      <c r="O234" s="15" t="str">
        <f>J234</f>
        <v>Tabletes</v>
      </c>
    </row>
    <row r="235" spans="2:15" x14ac:dyDescent="0.25">
      <c r="B235" s="3" t="s">
        <v>11</v>
      </c>
      <c r="C235" s="46">
        <v>32</v>
      </c>
      <c r="D235" s="46">
        <v>39</v>
      </c>
      <c r="E235" s="46">
        <v>48</v>
      </c>
      <c r="G235" s="3" t="s">
        <v>11</v>
      </c>
      <c r="H235" s="5">
        <v>130</v>
      </c>
      <c r="I235" s="5">
        <v>140</v>
      </c>
      <c r="J235" s="5">
        <v>140</v>
      </c>
      <c r="L235" s="3" t="s">
        <v>11</v>
      </c>
      <c r="M235" s="5">
        <v>3</v>
      </c>
      <c r="N235" s="5">
        <v>5</v>
      </c>
      <c r="O235" s="5">
        <v>5</v>
      </c>
    </row>
    <row r="236" spans="2:15" x14ac:dyDescent="0.25">
      <c r="B236" s="3" t="s">
        <v>12</v>
      </c>
      <c r="C236" s="46">
        <v>34</v>
      </c>
      <c r="D236" s="46">
        <v>41</v>
      </c>
      <c r="E236" s="46">
        <v>43</v>
      </c>
      <c r="G236" s="3" t="s">
        <v>13</v>
      </c>
      <c r="H236" s="5">
        <v>140</v>
      </c>
      <c r="I236" s="5">
        <v>145</v>
      </c>
      <c r="J236" s="5">
        <v>140</v>
      </c>
      <c r="L236" s="3" t="s">
        <v>13</v>
      </c>
      <c r="M236" s="5">
        <v>5</v>
      </c>
      <c r="N236" s="5">
        <v>7</v>
      </c>
      <c r="O236" s="5">
        <v>7</v>
      </c>
    </row>
    <row r="237" spans="2:15" x14ac:dyDescent="0.25">
      <c r="B237" s="3" t="s">
        <v>13</v>
      </c>
      <c r="C237" s="46">
        <v>29</v>
      </c>
      <c r="D237" s="46">
        <v>33</v>
      </c>
      <c r="E237" s="46">
        <v>46</v>
      </c>
      <c r="G237" s="3" t="s">
        <v>17</v>
      </c>
      <c r="H237" s="5">
        <v>140</v>
      </c>
      <c r="I237" s="5">
        <v>145</v>
      </c>
      <c r="J237" s="5">
        <v>145</v>
      </c>
      <c r="L237" s="3" t="s">
        <v>17</v>
      </c>
      <c r="M237" s="5">
        <v>5</v>
      </c>
      <c r="N237" s="5">
        <v>6</v>
      </c>
      <c r="O237" s="5">
        <v>6</v>
      </c>
    </row>
    <row r="238" spans="2:15" x14ac:dyDescent="0.25">
      <c r="B238" s="3" t="s">
        <v>14</v>
      </c>
      <c r="C238" s="46">
        <v>31</v>
      </c>
      <c r="D238" s="46">
        <v>31</v>
      </c>
      <c r="E238" s="46">
        <v>51</v>
      </c>
      <c r="G238" s="7" t="s">
        <v>20</v>
      </c>
      <c r="H238" s="17">
        <v>145</v>
      </c>
      <c r="I238" s="17">
        <v>150</v>
      </c>
      <c r="J238" s="17">
        <v>150</v>
      </c>
      <c r="L238" s="7" t="s">
        <v>20</v>
      </c>
      <c r="M238" s="17">
        <v>5</v>
      </c>
      <c r="N238" s="17">
        <v>7</v>
      </c>
      <c r="O238" s="17">
        <v>7</v>
      </c>
    </row>
    <row r="239" spans="2:15" x14ac:dyDescent="0.25">
      <c r="B239" s="3" t="s">
        <v>15</v>
      </c>
      <c r="C239" s="46">
        <v>30</v>
      </c>
      <c r="D239" s="46">
        <v>30</v>
      </c>
      <c r="E239" s="46">
        <v>47</v>
      </c>
      <c r="H239" s="11"/>
      <c r="I239" s="11"/>
      <c r="J239" s="11"/>
      <c r="M239" s="11"/>
      <c r="N239" s="11"/>
      <c r="O239" s="11"/>
    </row>
    <row r="240" spans="2:15" x14ac:dyDescent="0.25">
      <c r="B240" s="3" t="s">
        <v>16</v>
      </c>
      <c r="C240" s="46">
        <v>33</v>
      </c>
      <c r="D240" s="46">
        <v>34</v>
      </c>
      <c r="E240" s="46">
        <v>44</v>
      </c>
      <c r="H240" s="11"/>
      <c r="I240" s="11"/>
      <c r="J240" s="11"/>
      <c r="M240" s="11"/>
      <c r="N240" s="11"/>
      <c r="O240" s="11"/>
    </row>
    <row r="241" spans="2:15" x14ac:dyDescent="0.25">
      <c r="B241" s="3" t="s">
        <v>17</v>
      </c>
      <c r="C241" s="46">
        <v>36</v>
      </c>
      <c r="D241" s="46">
        <v>36</v>
      </c>
      <c r="E241" s="46">
        <v>42</v>
      </c>
      <c r="H241" s="11"/>
      <c r="I241" s="11"/>
      <c r="J241" s="11"/>
    </row>
    <row r="242" spans="2:15" x14ac:dyDescent="0.25">
      <c r="B242" s="3" t="s">
        <v>18</v>
      </c>
      <c r="C242" s="46">
        <v>40</v>
      </c>
      <c r="D242" s="46">
        <v>38</v>
      </c>
      <c r="E242" s="46">
        <v>42</v>
      </c>
      <c r="H242" s="11"/>
      <c r="I242" s="11"/>
      <c r="J242" s="11"/>
      <c r="M242" s="11"/>
      <c r="N242" s="11"/>
      <c r="O242" s="11"/>
    </row>
    <row r="243" spans="2:15" x14ac:dyDescent="0.25">
      <c r="B243" s="3" t="s">
        <v>19</v>
      </c>
      <c r="C243" s="46">
        <v>33</v>
      </c>
      <c r="D243" s="46">
        <v>38</v>
      </c>
      <c r="E243" s="46">
        <v>38</v>
      </c>
      <c r="H243" s="11"/>
      <c r="I243" s="11"/>
      <c r="J243" s="11"/>
      <c r="M243" s="11"/>
      <c r="N243" s="11"/>
      <c r="O243" s="11"/>
    </row>
    <row r="244" spans="2:15" x14ac:dyDescent="0.25">
      <c r="B244" s="3" t="s">
        <v>20</v>
      </c>
      <c r="C244" s="46">
        <v>39</v>
      </c>
      <c r="D244" s="46">
        <v>33</v>
      </c>
      <c r="E244" s="46">
        <v>41</v>
      </c>
      <c r="G244" s="53"/>
      <c r="H244" s="54"/>
      <c r="I244" s="54"/>
      <c r="J244" s="54"/>
    </row>
    <row r="247" spans="2:15" x14ac:dyDescent="0.25">
      <c r="B247" s="3"/>
      <c r="C247" s="6" t="s">
        <v>26</v>
      </c>
      <c r="D247" s="3"/>
      <c r="E247" s="7"/>
      <c r="G247" s="3"/>
      <c r="H247" s="6" t="s">
        <v>78</v>
      </c>
      <c r="I247" s="3"/>
      <c r="J247" s="3"/>
      <c r="L247" s="3"/>
      <c r="M247" s="6" t="s">
        <v>77</v>
      </c>
      <c r="N247" s="6" t="s">
        <v>80</v>
      </c>
      <c r="O247" s="6"/>
    </row>
    <row r="248" spans="2:15" x14ac:dyDescent="0.25">
      <c r="B248" s="3" t="s">
        <v>0</v>
      </c>
      <c r="C248" s="5">
        <v>15</v>
      </c>
      <c r="D248" s="3"/>
      <c r="E248" s="3"/>
      <c r="G248" s="32" t="str">
        <f>B248</f>
        <v>Code</v>
      </c>
      <c r="H248" s="33">
        <f>C248</f>
        <v>15</v>
      </c>
      <c r="I248" s="32"/>
      <c r="J248" s="32"/>
      <c r="L248" s="32" t="str">
        <f>G248</f>
        <v>Code</v>
      </c>
      <c r="M248" s="33">
        <f>H248</f>
        <v>15</v>
      </c>
      <c r="N248" s="32"/>
      <c r="O248" s="32"/>
    </row>
    <row r="249" spans="2:15" x14ac:dyDescent="0.25">
      <c r="B249" s="3" t="s">
        <v>10</v>
      </c>
      <c r="C249" s="5" t="s">
        <v>64</v>
      </c>
      <c r="D249" s="3"/>
      <c r="E249" s="3"/>
      <c r="G249" s="3" t="str">
        <f>B249</f>
        <v>ID</v>
      </c>
      <c r="H249" s="17" t="str">
        <f>C249</f>
        <v>GRA</v>
      </c>
      <c r="I249" s="3"/>
      <c r="J249" s="3"/>
      <c r="L249" s="3" t="str">
        <f>G249</f>
        <v>ID</v>
      </c>
      <c r="M249" s="17" t="str">
        <f>H249</f>
        <v>GRA</v>
      </c>
      <c r="N249" s="3"/>
      <c r="O249" s="3"/>
    </row>
    <row r="250" spans="2:15" x14ac:dyDescent="0.25">
      <c r="B250" s="3" t="s">
        <v>22</v>
      </c>
      <c r="C250" s="16" t="s">
        <v>23</v>
      </c>
      <c r="D250" s="16" t="s">
        <v>24</v>
      </c>
      <c r="E250" s="16" t="s">
        <v>25</v>
      </c>
      <c r="G250" s="3" t="s">
        <v>22</v>
      </c>
      <c r="H250" s="16" t="s">
        <v>23</v>
      </c>
      <c r="I250" s="16" t="s">
        <v>24</v>
      </c>
      <c r="J250" s="16" t="s">
        <v>25</v>
      </c>
      <c r="L250" s="3" t="s">
        <v>22</v>
      </c>
      <c r="M250" s="16" t="s">
        <v>23</v>
      </c>
      <c r="N250" s="16" t="s">
        <v>24</v>
      </c>
      <c r="O250" s="16" t="s">
        <v>25</v>
      </c>
    </row>
    <row r="251" spans="2:15" x14ac:dyDescent="0.25">
      <c r="B251" s="3"/>
      <c r="C251" s="34" t="s">
        <v>29</v>
      </c>
      <c r="D251" s="15" t="s">
        <v>8</v>
      </c>
      <c r="E251" s="7" t="s">
        <v>21</v>
      </c>
      <c r="G251" s="3"/>
      <c r="H251" s="10" t="s">
        <v>29</v>
      </c>
      <c r="I251" s="3" t="s">
        <v>8</v>
      </c>
      <c r="J251" s="3" t="s">
        <v>21</v>
      </c>
      <c r="L251" s="3"/>
      <c r="M251" s="10" t="s">
        <v>29</v>
      </c>
      <c r="N251" s="15" t="str">
        <f>I251</f>
        <v>Capsules</v>
      </c>
      <c r="O251" s="15" t="str">
        <f>J251</f>
        <v>Tabletes</v>
      </c>
    </row>
    <row r="252" spans="2:15" x14ac:dyDescent="0.25">
      <c r="B252" s="3" t="s">
        <v>11</v>
      </c>
      <c r="C252" s="46">
        <v>18</v>
      </c>
      <c r="D252" s="46">
        <v>41</v>
      </c>
      <c r="E252" s="46">
        <v>40</v>
      </c>
      <c r="G252" s="3" t="s">
        <v>11</v>
      </c>
      <c r="H252" s="5">
        <v>95</v>
      </c>
      <c r="I252" s="5">
        <v>105</v>
      </c>
      <c r="J252" s="5">
        <v>110</v>
      </c>
      <c r="L252" s="3" t="s">
        <v>11</v>
      </c>
      <c r="M252" s="5">
        <v>5</v>
      </c>
      <c r="N252" s="5">
        <v>10</v>
      </c>
      <c r="O252" s="5">
        <v>8</v>
      </c>
    </row>
    <row r="253" spans="2:15" x14ac:dyDescent="0.25">
      <c r="B253" s="3" t="s">
        <v>12</v>
      </c>
      <c r="C253" s="46">
        <v>19</v>
      </c>
      <c r="D253" s="46">
        <v>40</v>
      </c>
      <c r="E253" s="46">
        <v>40</v>
      </c>
      <c r="G253" s="3" t="s">
        <v>13</v>
      </c>
      <c r="H253" s="5">
        <v>95</v>
      </c>
      <c r="I253" s="5">
        <v>110</v>
      </c>
      <c r="J253" s="5">
        <v>105</v>
      </c>
      <c r="L253" s="3" t="s">
        <v>13</v>
      </c>
      <c r="M253" s="5">
        <v>5</v>
      </c>
      <c r="N253" s="5">
        <v>6</v>
      </c>
      <c r="O253" s="5">
        <v>10</v>
      </c>
    </row>
    <row r="254" spans="2:15" x14ac:dyDescent="0.25">
      <c r="B254" s="3" t="s">
        <v>13</v>
      </c>
      <c r="C254" s="46">
        <v>19</v>
      </c>
      <c r="D254" s="46">
        <v>38</v>
      </c>
      <c r="E254" s="46">
        <v>39</v>
      </c>
      <c r="G254" s="3" t="s">
        <v>17</v>
      </c>
      <c r="H254" s="5">
        <v>105</v>
      </c>
      <c r="I254" s="5">
        <v>110</v>
      </c>
      <c r="J254" s="5">
        <v>115</v>
      </c>
      <c r="L254" s="3" t="s">
        <v>17</v>
      </c>
      <c r="M254" s="5">
        <v>5</v>
      </c>
      <c r="N254" s="5">
        <v>6</v>
      </c>
      <c r="O254" s="5">
        <v>10</v>
      </c>
    </row>
    <row r="255" spans="2:15" x14ac:dyDescent="0.25">
      <c r="B255" s="3" t="s">
        <v>14</v>
      </c>
      <c r="C255" s="46">
        <v>18</v>
      </c>
      <c r="D255" s="46">
        <v>39</v>
      </c>
      <c r="E255" s="46">
        <v>38</v>
      </c>
      <c r="G255" s="7" t="s">
        <v>20</v>
      </c>
      <c r="H255" s="17">
        <v>100</v>
      </c>
      <c r="I255" s="17">
        <v>110</v>
      </c>
      <c r="J255" s="17">
        <v>110</v>
      </c>
      <c r="L255" s="7" t="s">
        <v>20</v>
      </c>
      <c r="M255" s="17">
        <v>5</v>
      </c>
      <c r="N255" s="17">
        <v>8</v>
      </c>
      <c r="O255" s="17">
        <v>10</v>
      </c>
    </row>
    <row r="256" spans="2:15" x14ac:dyDescent="0.25">
      <c r="B256" s="3" t="s">
        <v>15</v>
      </c>
      <c r="C256" s="46">
        <v>18</v>
      </c>
      <c r="D256" s="46">
        <v>38</v>
      </c>
      <c r="E256" s="46">
        <v>37</v>
      </c>
      <c r="H256" s="11"/>
      <c r="I256" s="11"/>
      <c r="J256" s="11"/>
      <c r="M256" s="11"/>
      <c r="N256" s="11"/>
      <c r="O256" s="11"/>
    </row>
    <row r="257" spans="2:15" x14ac:dyDescent="0.25">
      <c r="B257" s="3" t="s">
        <v>16</v>
      </c>
      <c r="C257" s="46">
        <v>19</v>
      </c>
      <c r="D257" s="46">
        <v>38</v>
      </c>
      <c r="E257" s="46">
        <v>37</v>
      </c>
      <c r="H257" s="11"/>
      <c r="I257" s="11"/>
      <c r="J257" s="11"/>
      <c r="M257" s="11"/>
      <c r="N257" s="11"/>
      <c r="O257" s="11"/>
    </row>
    <row r="258" spans="2:15" x14ac:dyDescent="0.25">
      <c r="B258" s="3" t="s">
        <v>17</v>
      </c>
      <c r="C258" s="46">
        <v>20</v>
      </c>
      <c r="D258" s="46">
        <v>40</v>
      </c>
      <c r="E258" s="46">
        <v>39</v>
      </c>
      <c r="H258" s="11"/>
      <c r="I258" s="11"/>
      <c r="J258" s="11"/>
    </row>
    <row r="259" spans="2:15" x14ac:dyDescent="0.25">
      <c r="B259" s="3" t="s">
        <v>18</v>
      </c>
      <c r="C259" s="46">
        <v>18</v>
      </c>
      <c r="D259" s="46">
        <v>39</v>
      </c>
      <c r="E259" s="46">
        <v>38</v>
      </c>
      <c r="H259" s="11"/>
      <c r="I259" s="11"/>
      <c r="J259" s="11"/>
      <c r="M259" s="11"/>
      <c r="N259" s="11"/>
      <c r="O259" s="11"/>
    </row>
    <row r="260" spans="2:15" x14ac:dyDescent="0.25">
      <c r="B260" s="3" t="s">
        <v>19</v>
      </c>
      <c r="C260" s="46">
        <v>19</v>
      </c>
      <c r="D260" s="46">
        <v>39</v>
      </c>
      <c r="E260" s="46">
        <v>38</v>
      </c>
      <c r="H260" s="11"/>
      <c r="I260" s="11"/>
      <c r="J260" s="11"/>
      <c r="M260" s="11"/>
      <c r="N260" s="11"/>
      <c r="O260" s="11"/>
    </row>
    <row r="261" spans="2:15" x14ac:dyDescent="0.25">
      <c r="B261" s="3" t="s">
        <v>20</v>
      </c>
      <c r="C261" s="46">
        <v>18</v>
      </c>
      <c r="D261" s="46">
        <v>37</v>
      </c>
      <c r="E261" s="46">
        <v>40</v>
      </c>
      <c r="H261" s="11"/>
      <c r="I261" s="11"/>
      <c r="J261" s="11"/>
    </row>
    <row r="264" spans="2:15" ht="15.75" x14ac:dyDescent="0.25">
      <c r="C264" t="s">
        <v>82</v>
      </c>
      <c r="H264" s="18" t="s">
        <v>81</v>
      </c>
      <c r="L264" s="18" t="s">
        <v>79</v>
      </c>
    </row>
    <row r="265" spans="2:15" x14ac:dyDescent="0.25">
      <c r="B265" s="3"/>
      <c r="C265" s="6" t="s">
        <v>26</v>
      </c>
      <c r="D265" s="3"/>
      <c r="E265" s="7"/>
      <c r="G265" s="3"/>
      <c r="H265" s="6" t="s">
        <v>78</v>
      </c>
      <c r="I265" s="3"/>
      <c r="J265" s="3"/>
      <c r="L265" s="3"/>
      <c r="M265" s="6" t="s">
        <v>77</v>
      </c>
      <c r="N265" s="6" t="s">
        <v>80</v>
      </c>
      <c r="O265" s="6"/>
    </row>
    <row r="266" spans="2:15" x14ac:dyDescent="0.25">
      <c r="B266" s="3" t="s">
        <v>0</v>
      </c>
      <c r="C266" s="16">
        <v>16</v>
      </c>
      <c r="D266" s="3"/>
      <c r="E266" s="3"/>
      <c r="G266" s="32" t="str">
        <f>B266</f>
        <v>Code</v>
      </c>
      <c r="H266" s="33">
        <f>C266</f>
        <v>16</v>
      </c>
      <c r="I266" s="32"/>
      <c r="J266" s="32"/>
      <c r="L266" s="32" t="str">
        <f>G266</f>
        <v>Code</v>
      </c>
      <c r="M266" s="33">
        <f>H266</f>
        <v>16</v>
      </c>
      <c r="N266" s="32"/>
      <c r="O266" s="32"/>
    </row>
    <row r="267" spans="2:15" x14ac:dyDescent="0.25">
      <c r="B267" s="3" t="s">
        <v>10</v>
      </c>
      <c r="C267" s="5" t="s">
        <v>65</v>
      </c>
      <c r="D267" s="3"/>
      <c r="E267" s="3"/>
      <c r="G267" s="3" t="str">
        <f>B267</f>
        <v>ID</v>
      </c>
      <c r="H267" s="17" t="str">
        <f>C267</f>
        <v>GYL</v>
      </c>
      <c r="I267" s="3"/>
      <c r="J267" s="3"/>
      <c r="L267" s="3" t="str">
        <f>G267</f>
        <v>ID</v>
      </c>
      <c r="M267" s="17" t="str">
        <f>H267</f>
        <v>GYL</v>
      </c>
      <c r="N267" s="3"/>
      <c r="O267" s="3"/>
    </row>
    <row r="268" spans="2:15" x14ac:dyDescent="0.25">
      <c r="B268" s="3" t="s">
        <v>22</v>
      </c>
      <c r="C268" s="16" t="s">
        <v>23</v>
      </c>
      <c r="D268" s="16" t="s">
        <v>24</v>
      </c>
      <c r="E268" s="16" t="s">
        <v>25</v>
      </c>
      <c r="G268" s="3" t="s">
        <v>22</v>
      </c>
      <c r="H268" s="16" t="s">
        <v>23</v>
      </c>
      <c r="I268" s="16" t="s">
        <v>24</v>
      </c>
      <c r="J268" s="16" t="s">
        <v>25</v>
      </c>
      <c r="L268" s="3" t="s">
        <v>22</v>
      </c>
      <c r="M268" s="16" t="s">
        <v>23</v>
      </c>
      <c r="N268" s="16" t="s">
        <v>24</v>
      </c>
      <c r="O268" s="16" t="s">
        <v>25</v>
      </c>
    </row>
    <row r="269" spans="2:15" x14ac:dyDescent="0.25">
      <c r="B269" s="3"/>
      <c r="C269" s="34" t="s">
        <v>29</v>
      </c>
      <c r="D269" s="7" t="s">
        <v>21</v>
      </c>
      <c r="E269" s="15" t="s">
        <v>8</v>
      </c>
      <c r="G269" s="3"/>
      <c r="H269" s="10" t="s">
        <v>29</v>
      </c>
      <c r="I269" s="3" t="s">
        <v>8</v>
      </c>
      <c r="J269" s="3" t="s">
        <v>21</v>
      </c>
      <c r="L269" s="3"/>
      <c r="M269" s="10" t="s">
        <v>29</v>
      </c>
      <c r="N269" s="15" t="str">
        <f>I269</f>
        <v>Capsules</v>
      </c>
      <c r="O269" s="15" t="str">
        <f>J269</f>
        <v>Tabletes</v>
      </c>
    </row>
    <row r="270" spans="2:15" x14ac:dyDescent="0.25">
      <c r="B270" s="3" t="s">
        <v>11</v>
      </c>
      <c r="C270" s="46">
        <v>35</v>
      </c>
      <c r="D270" s="46">
        <v>34</v>
      </c>
      <c r="E270" s="46">
        <v>34</v>
      </c>
      <c r="G270" s="3" t="s">
        <v>11</v>
      </c>
      <c r="H270" s="5">
        <v>140</v>
      </c>
      <c r="I270" s="5">
        <v>140</v>
      </c>
      <c r="J270" s="5">
        <v>140</v>
      </c>
      <c r="L270" s="3" t="s">
        <v>11</v>
      </c>
      <c r="M270" s="5">
        <v>7</v>
      </c>
      <c r="N270" s="5">
        <v>6</v>
      </c>
      <c r="O270" s="5">
        <v>5</v>
      </c>
    </row>
    <row r="271" spans="2:15" x14ac:dyDescent="0.25">
      <c r="B271" s="3" t="s">
        <v>12</v>
      </c>
      <c r="C271" s="46">
        <v>36</v>
      </c>
      <c r="D271" s="46">
        <v>35</v>
      </c>
      <c r="E271" s="46">
        <v>34</v>
      </c>
      <c r="G271" s="3" t="s">
        <v>13</v>
      </c>
      <c r="H271" s="5">
        <v>140</v>
      </c>
      <c r="I271" s="5">
        <v>140</v>
      </c>
      <c r="J271" s="5">
        <v>140</v>
      </c>
      <c r="L271" s="3" t="s">
        <v>13</v>
      </c>
      <c r="M271" s="5">
        <v>7</v>
      </c>
      <c r="N271" s="5">
        <v>7</v>
      </c>
      <c r="O271" s="5">
        <v>7</v>
      </c>
    </row>
    <row r="272" spans="2:15" x14ac:dyDescent="0.25">
      <c r="B272" s="3" t="s">
        <v>13</v>
      </c>
      <c r="C272" s="46">
        <v>36</v>
      </c>
      <c r="D272" s="46">
        <v>35</v>
      </c>
      <c r="E272" s="46">
        <v>34</v>
      </c>
      <c r="G272" s="3" t="s">
        <v>17</v>
      </c>
      <c r="H272" s="5">
        <v>145</v>
      </c>
      <c r="I272" s="5">
        <v>140</v>
      </c>
      <c r="J272" s="5">
        <v>145</v>
      </c>
      <c r="L272" s="3" t="s">
        <v>17</v>
      </c>
      <c r="M272" s="5">
        <v>6</v>
      </c>
      <c r="N272" s="5">
        <v>7</v>
      </c>
      <c r="O272" s="5">
        <v>6</v>
      </c>
    </row>
    <row r="273" spans="2:15" x14ac:dyDescent="0.25">
      <c r="B273" s="3" t="s">
        <v>14</v>
      </c>
      <c r="C273" s="46">
        <v>36</v>
      </c>
      <c r="D273" s="46">
        <v>35</v>
      </c>
      <c r="E273" s="46">
        <v>33</v>
      </c>
      <c r="G273" s="7" t="s">
        <v>20</v>
      </c>
      <c r="H273" s="5">
        <v>140</v>
      </c>
      <c r="I273" s="5">
        <v>145</v>
      </c>
      <c r="J273" s="5">
        <v>145</v>
      </c>
      <c r="L273" s="7" t="s">
        <v>20</v>
      </c>
      <c r="M273" s="17">
        <v>7</v>
      </c>
      <c r="N273" s="17">
        <v>7</v>
      </c>
      <c r="O273" s="17">
        <v>7</v>
      </c>
    </row>
    <row r="274" spans="2:15" x14ac:dyDescent="0.25">
      <c r="B274" s="3" t="s">
        <v>15</v>
      </c>
      <c r="C274" s="46">
        <v>34</v>
      </c>
      <c r="D274" s="46">
        <v>30</v>
      </c>
      <c r="E274" s="46">
        <v>33</v>
      </c>
      <c r="H274" s="11"/>
      <c r="I274" s="11"/>
      <c r="J274" s="11"/>
      <c r="M274" s="11"/>
      <c r="N274" s="11"/>
      <c r="O274" s="11"/>
    </row>
    <row r="275" spans="2:15" x14ac:dyDescent="0.25">
      <c r="B275" s="3" t="s">
        <v>16</v>
      </c>
      <c r="C275" s="46">
        <v>38</v>
      </c>
      <c r="D275" s="46">
        <v>33</v>
      </c>
      <c r="E275" s="46">
        <v>33</v>
      </c>
      <c r="H275" s="11"/>
      <c r="I275" s="11"/>
      <c r="J275" s="11"/>
      <c r="M275" s="11"/>
      <c r="N275" s="11"/>
      <c r="O275" s="11"/>
    </row>
    <row r="276" spans="2:15" x14ac:dyDescent="0.25">
      <c r="B276" s="3" t="s">
        <v>17</v>
      </c>
      <c r="C276" s="46">
        <v>38</v>
      </c>
      <c r="D276" s="46">
        <v>34</v>
      </c>
      <c r="E276" s="46">
        <v>35</v>
      </c>
      <c r="H276" s="11"/>
      <c r="I276" s="11"/>
      <c r="J276" s="11"/>
    </row>
    <row r="277" spans="2:15" x14ac:dyDescent="0.25">
      <c r="B277" s="3" t="s">
        <v>18</v>
      </c>
      <c r="C277" s="46">
        <v>38</v>
      </c>
      <c r="D277" s="46">
        <v>34</v>
      </c>
      <c r="E277" s="46">
        <v>33</v>
      </c>
      <c r="H277" s="11"/>
      <c r="I277" s="11"/>
      <c r="J277" s="11"/>
      <c r="M277" s="11"/>
      <c r="N277" s="11"/>
      <c r="O277" s="11"/>
    </row>
    <row r="278" spans="2:15" x14ac:dyDescent="0.25">
      <c r="B278" s="3" t="s">
        <v>19</v>
      </c>
      <c r="C278" s="46">
        <v>38</v>
      </c>
      <c r="D278" s="46">
        <v>34</v>
      </c>
      <c r="E278" s="46">
        <v>32</v>
      </c>
      <c r="H278" s="11"/>
      <c r="I278" s="11"/>
      <c r="J278" s="11"/>
      <c r="M278" s="11"/>
      <c r="N278" s="11"/>
      <c r="O278" s="11"/>
    </row>
    <row r="279" spans="2:15" x14ac:dyDescent="0.25">
      <c r="B279" s="3" t="s">
        <v>20</v>
      </c>
      <c r="C279" s="46">
        <v>38</v>
      </c>
      <c r="D279" s="46">
        <v>30</v>
      </c>
      <c r="E279" s="46">
        <v>33</v>
      </c>
      <c r="H279" s="11"/>
      <c r="I279" s="11"/>
      <c r="J279" s="11"/>
    </row>
    <row r="282" spans="2:15" x14ac:dyDescent="0.25">
      <c r="B282" s="3"/>
      <c r="C282" s="6" t="s">
        <v>26</v>
      </c>
      <c r="D282" s="3"/>
      <c r="E282" s="7"/>
      <c r="G282" s="3"/>
      <c r="H282" s="6" t="s">
        <v>78</v>
      </c>
      <c r="I282" s="3"/>
      <c r="J282" s="3"/>
      <c r="L282" s="3"/>
      <c r="M282" s="6" t="s">
        <v>77</v>
      </c>
      <c r="N282" s="6" t="s">
        <v>80</v>
      </c>
      <c r="O282" s="6"/>
    </row>
    <row r="283" spans="2:15" x14ac:dyDescent="0.25">
      <c r="B283" s="3" t="s">
        <v>0</v>
      </c>
      <c r="C283" s="16">
        <v>17</v>
      </c>
      <c r="D283" s="3"/>
      <c r="E283" s="3"/>
      <c r="G283" s="32" t="str">
        <f>B283</f>
        <v>Code</v>
      </c>
      <c r="H283" s="33">
        <f>C283</f>
        <v>17</v>
      </c>
      <c r="I283" s="32"/>
      <c r="J283" s="32"/>
      <c r="L283" s="32" t="str">
        <f>G283</f>
        <v>Code</v>
      </c>
      <c r="M283" s="33">
        <f>H283</f>
        <v>17</v>
      </c>
      <c r="N283" s="32"/>
      <c r="O283" s="32"/>
    </row>
    <row r="284" spans="2:15" x14ac:dyDescent="0.25">
      <c r="B284" s="3" t="s">
        <v>10</v>
      </c>
      <c r="C284" s="5" t="s">
        <v>66</v>
      </c>
      <c r="D284" s="3"/>
      <c r="E284" s="3"/>
      <c r="G284" s="3" t="str">
        <f>B284</f>
        <v>ID</v>
      </c>
      <c r="H284" s="17" t="str">
        <f>C284</f>
        <v>PEM</v>
      </c>
      <c r="I284" s="3"/>
      <c r="J284" s="3"/>
      <c r="L284" s="3" t="str">
        <f>G284</f>
        <v>ID</v>
      </c>
      <c r="M284" s="17" t="str">
        <f>H284</f>
        <v>PEM</v>
      </c>
      <c r="N284" s="3"/>
      <c r="O284" s="3"/>
    </row>
    <row r="285" spans="2:15" x14ac:dyDescent="0.25">
      <c r="B285" s="3" t="s">
        <v>22</v>
      </c>
      <c r="C285" s="16" t="s">
        <v>23</v>
      </c>
      <c r="D285" s="16" t="s">
        <v>24</v>
      </c>
      <c r="E285" s="16" t="s">
        <v>25</v>
      </c>
      <c r="G285" s="3" t="s">
        <v>22</v>
      </c>
      <c r="H285" s="16" t="s">
        <v>23</v>
      </c>
      <c r="I285" s="16" t="s">
        <v>24</v>
      </c>
      <c r="J285" s="16" t="s">
        <v>25</v>
      </c>
      <c r="L285" s="3" t="s">
        <v>22</v>
      </c>
      <c r="M285" s="16" t="s">
        <v>23</v>
      </c>
      <c r="N285" s="16" t="s">
        <v>24</v>
      </c>
      <c r="O285" s="16" t="s">
        <v>25</v>
      </c>
    </row>
    <row r="286" spans="2:15" x14ac:dyDescent="0.25">
      <c r="B286" s="3"/>
      <c r="C286" s="34" t="s">
        <v>29</v>
      </c>
      <c r="D286" s="15" t="s">
        <v>8</v>
      </c>
      <c r="E286" s="7" t="s">
        <v>21</v>
      </c>
      <c r="G286" s="3"/>
      <c r="H286" s="10" t="s">
        <v>29</v>
      </c>
      <c r="I286" s="3" t="s">
        <v>8</v>
      </c>
      <c r="J286" s="3" t="s">
        <v>21</v>
      </c>
      <c r="L286" s="3"/>
      <c r="M286" s="10" t="s">
        <v>29</v>
      </c>
      <c r="N286" s="15" t="str">
        <f>I286</f>
        <v>Capsules</v>
      </c>
      <c r="O286" s="15" t="str">
        <f>J286</f>
        <v>Tabletes</v>
      </c>
    </row>
    <row r="287" spans="2:15" x14ac:dyDescent="0.25">
      <c r="B287" s="3" t="s">
        <v>11</v>
      </c>
      <c r="C287" s="46">
        <v>47</v>
      </c>
      <c r="D287" s="46">
        <v>42</v>
      </c>
      <c r="E287" s="46">
        <v>46</v>
      </c>
      <c r="G287" s="3" t="s">
        <v>11</v>
      </c>
      <c r="H287" s="5">
        <v>130</v>
      </c>
      <c r="I287" s="5">
        <v>140</v>
      </c>
      <c r="J287" s="5">
        <v>140</v>
      </c>
      <c r="L287" s="3" t="s">
        <v>11</v>
      </c>
      <c r="M287" s="5">
        <v>5</v>
      </c>
      <c r="N287" s="5">
        <v>7</v>
      </c>
      <c r="O287" s="5">
        <v>10</v>
      </c>
    </row>
    <row r="288" spans="2:15" x14ac:dyDescent="0.25">
      <c r="B288" s="3" t="s">
        <v>12</v>
      </c>
      <c r="C288" s="46">
        <v>46</v>
      </c>
      <c r="D288" s="46">
        <v>40</v>
      </c>
      <c r="E288" s="46">
        <v>42</v>
      </c>
      <c r="G288" s="3" t="s">
        <v>13</v>
      </c>
      <c r="H288" s="5">
        <v>130</v>
      </c>
      <c r="I288" s="5">
        <v>135</v>
      </c>
      <c r="J288" s="5">
        <v>140</v>
      </c>
      <c r="L288" s="3" t="s">
        <v>13</v>
      </c>
      <c r="M288" s="5">
        <v>6</v>
      </c>
      <c r="N288" s="5">
        <v>8</v>
      </c>
      <c r="O288" s="5">
        <v>10</v>
      </c>
    </row>
    <row r="289" spans="2:15" x14ac:dyDescent="0.25">
      <c r="B289" s="3" t="s">
        <v>13</v>
      </c>
      <c r="C289" s="46">
        <v>47</v>
      </c>
      <c r="D289" s="46">
        <v>41</v>
      </c>
      <c r="E289" s="46">
        <v>44</v>
      </c>
      <c r="G289" s="3" t="s">
        <v>17</v>
      </c>
      <c r="H289" s="5">
        <v>140</v>
      </c>
      <c r="I289" s="5">
        <v>140</v>
      </c>
      <c r="J289" s="5">
        <v>145</v>
      </c>
      <c r="L289" s="3" t="s">
        <v>17</v>
      </c>
      <c r="M289" s="5">
        <v>6</v>
      </c>
      <c r="N289" s="5">
        <v>9</v>
      </c>
      <c r="O289" s="5">
        <v>10</v>
      </c>
    </row>
    <row r="290" spans="2:15" x14ac:dyDescent="0.25">
      <c r="B290" s="3" t="s">
        <v>14</v>
      </c>
      <c r="C290" s="46">
        <v>45</v>
      </c>
      <c r="D290" s="46">
        <v>37</v>
      </c>
      <c r="E290" s="46">
        <v>38</v>
      </c>
      <c r="G290" s="7" t="s">
        <v>20</v>
      </c>
      <c r="H290" s="17">
        <v>140</v>
      </c>
      <c r="I290" s="17">
        <v>140</v>
      </c>
      <c r="J290" s="17">
        <v>140</v>
      </c>
      <c r="L290" s="7" t="s">
        <v>20</v>
      </c>
      <c r="M290" s="17">
        <v>8</v>
      </c>
      <c r="N290" s="17">
        <v>9</v>
      </c>
      <c r="O290" s="17">
        <v>10</v>
      </c>
    </row>
    <row r="291" spans="2:15" x14ac:dyDescent="0.25">
      <c r="B291" s="3" t="s">
        <v>15</v>
      </c>
      <c r="C291" s="46">
        <v>41</v>
      </c>
      <c r="D291" s="46">
        <v>28</v>
      </c>
      <c r="E291" s="46">
        <v>41</v>
      </c>
      <c r="H291" s="11"/>
      <c r="I291" s="11"/>
      <c r="J291" s="11"/>
      <c r="M291" s="11"/>
      <c r="N291" s="11"/>
      <c r="O291" s="11"/>
    </row>
    <row r="292" spans="2:15" x14ac:dyDescent="0.25">
      <c r="B292" s="3" t="s">
        <v>16</v>
      </c>
      <c r="C292" s="46">
        <v>38</v>
      </c>
      <c r="D292" s="46">
        <v>30</v>
      </c>
      <c r="E292" s="46">
        <v>40</v>
      </c>
      <c r="H292" s="11"/>
      <c r="I292" s="11"/>
      <c r="J292" s="11"/>
      <c r="M292" s="11"/>
      <c r="N292" s="11"/>
      <c r="O292" s="11"/>
    </row>
    <row r="293" spans="2:15" x14ac:dyDescent="0.25">
      <c r="B293" s="3" t="s">
        <v>17</v>
      </c>
      <c r="C293" s="46">
        <v>45</v>
      </c>
      <c r="D293" s="46">
        <v>38</v>
      </c>
      <c r="E293" s="46">
        <v>38</v>
      </c>
      <c r="H293" s="11"/>
      <c r="I293" s="11"/>
      <c r="J293" s="11"/>
    </row>
    <row r="294" spans="2:15" x14ac:dyDescent="0.25">
      <c r="B294" s="3" t="s">
        <v>18</v>
      </c>
      <c r="C294" s="46">
        <v>39</v>
      </c>
      <c r="D294" s="46">
        <v>33</v>
      </c>
      <c r="E294" s="46">
        <v>40</v>
      </c>
      <c r="H294" s="11"/>
      <c r="I294" s="11"/>
      <c r="J294" s="11"/>
      <c r="M294" s="11"/>
      <c r="N294" s="11"/>
      <c r="O294" s="11"/>
    </row>
    <row r="295" spans="2:15" x14ac:dyDescent="0.25">
      <c r="B295" s="3" t="s">
        <v>19</v>
      </c>
      <c r="C295" s="46">
        <v>37</v>
      </c>
      <c r="D295" s="46">
        <v>35</v>
      </c>
      <c r="E295" s="46">
        <v>36</v>
      </c>
      <c r="H295" s="11"/>
      <c r="I295" s="11"/>
      <c r="J295" s="11"/>
      <c r="M295" s="11"/>
      <c r="N295" s="11"/>
      <c r="O295" s="11"/>
    </row>
    <row r="296" spans="2:15" x14ac:dyDescent="0.25">
      <c r="B296" s="3" t="s">
        <v>20</v>
      </c>
      <c r="C296" s="46">
        <v>41</v>
      </c>
      <c r="D296" s="46">
        <v>38</v>
      </c>
      <c r="E296" s="46">
        <v>38</v>
      </c>
      <c r="H296" s="11"/>
      <c r="I296" s="11"/>
      <c r="J296" s="11"/>
    </row>
    <row r="299" spans="2:15" ht="15.75" x14ac:dyDescent="0.25">
      <c r="C299" t="s">
        <v>82</v>
      </c>
      <c r="H299" s="18" t="s">
        <v>81</v>
      </c>
      <c r="L299" s="18" t="s">
        <v>79</v>
      </c>
    </row>
    <row r="300" spans="2:15" x14ac:dyDescent="0.25">
      <c r="B300" s="3"/>
      <c r="C300" s="6" t="s">
        <v>26</v>
      </c>
      <c r="D300" s="3"/>
      <c r="E300" s="7"/>
      <c r="G300" s="3"/>
      <c r="H300" s="6" t="s">
        <v>78</v>
      </c>
      <c r="I300" s="3"/>
      <c r="J300" s="3"/>
      <c r="L300" s="3"/>
      <c r="M300" s="6" t="s">
        <v>77</v>
      </c>
      <c r="N300" s="6" t="s">
        <v>80</v>
      </c>
      <c r="O300" s="6"/>
    </row>
    <row r="301" spans="2:15" x14ac:dyDescent="0.25">
      <c r="B301" s="3" t="s">
        <v>0</v>
      </c>
      <c r="C301" s="5">
        <v>18</v>
      </c>
      <c r="D301" s="3"/>
      <c r="E301" s="3"/>
      <c r="G301" s="32" t="str">
        <f>B301</f>
        <v>Code</v>
      </c>
      <c r="H301" s="33">
        <f>C301</f>
        <v>18</v>
      </c>
      <c r="I301" s="32"/>
      <c r="J301" s="32"/>
      <c r="L301" s="32" t="str">
        <f>G301</f>
        <v>Code</v>
      </c>
      <c r="M301" s="33">
        <f>H301</f>
        <v>18</v>
      </c>
      <c r="N301" s="32"/>
      <c r="O301" s="32"/>
    </row>
    <row r="302" spans="2:15" x14ac:dyDescent="0.25">
      <c r="B302" s="3" t="s">
        <v>10</v>
      </c>
      <c r="C302" s="5" t="s">
        <v>67</v>
      </c>
      <c r="D302" s="3"/>
      <c r="E302" s="3"/>
      <c r="G302" s="3" t="str">
        <f>B302</f>
        <v>ID</v>
      </c>
      <c r="H302" s="17" t="str">
        <f>C302</f>
        <v>AAN</v>
      </c>
      <c r="I302" s="3"/>
      <c r="J302" s="3"/>
      <c r="L302" s="3" t="str">
        <f>G302</f>
        <v>ID</v>
      </c>
      <c r="M302" s="17" t="str">
        <f>H302</f>
        <v>AAN</v>
      </c>
      <c r="N302" s="3"/>
      <c r="O302" s="3"/>
    </row>
    <row r="303" spans="2:15" x14ac:dyDescent="0.25">
      <c r="B303" s="3" t="s">
        <v>22</v>
      </c>
      <c r="C303" s="16" t="s">
        <v>23</v>
      </c>
      <c r="D303" s="16" t="s">
        <v>24</v>
      </c>
      <c r="E303" s="16" t="s">
        <v>25</v>
      </c>
      <c r="G303" s="3" t="s">
        <v>22</v>
      </c>
      <c r="H303" s="16" t="s">
        <v>23</v>
      </c>
      <c r="I303" s="16" t="s">
        <v>24</v>
      </c>
      <c r="J303" s="16" t="s">
        <v>25</v>
      </c>
      <c r="L303" s="3" t="s">
        <v>22</v>
      </c>
      <c r="M303" s="16" t="s">
        <v>23</v>
      </c>
      <c r="N303" s="16" t="s">
        <v>24</v>
      </c>
      <c r="O303" s="16" t="s">
        <v>25</v>
      </c>
    </row>
    <row r="304" spans="2:15" x14ac:dyDescent="0.25">
      <c r="B304" s="3"/>
      <c r="C304" s="34" t="s">
        <v>29</v>
      </c>
      <c r="D304" s="7" t="s">
        <v>21</v>
      </c>
      <c r="E304" s="15" t="s">
        <v>8</v>
      </c>
      <c r="G304" s="3"/>
      <c r="H304" s="10" t="s">
        <v>29</v>
      </c>
      <c r="I304" s="3" t="str">
        <f>D304</f>
        <v>Tabletes</v>
      </c>
      <c r="J304" s="3" t="str">
        <f>E304</f>
        <v>Capsules</v>
      </c>
      <c r="L304" s="3"/>
      <c r="M304" s="10" t="s">
        <v>29</v>
      </c>
      <c r="N304" s="15" t="str">
        <f>I304</f>
        <v>Tabletes</v>
      </c>
      <c r="O304" s="15" t="str">
        <f>J304</f>
        <v>Capsules</v>
      </c>
    </row>
    <row r="305" spans="2:15" x14ac:dyDescent="0.25">
      <c r="B305" s="3" t="s">
        <v>11</v>
      </c>
      <c r="C305" s="46">
        <v>41</v>
      </c>
      <c r="D305" s="5">
        <v>42</v>
      </c>
      <c r="E305" s="46">
        <v>37</v>
      </c>
      <c r="G305" s="3" t="s">
        <v>11</v>
      </c>
      <c r="H305" s="5">
        <v>105</v>
      </c>
      <c r="I305" s="5">
        <v>125</v>
      </c>
      <c r="J305" s="5">
        <v>125</v>
      </c>
      <c r="L305" s="3" t="s">
        <v>11</v>
      </c>
      <c r="M305" s="5">
        <v>5</v>
      </c>
      <c r="N305" s="5">
        <v>10</v>
      </c>
      <c r="O305" s="5">
        <v>8</v>
      </c>
    </row>
    <row r="306" spans="2:15" x14ac:dyDescent="0.25">
      <c r="B306" s="3" t="s">
        <v>12</v>
      </c>
      <c r="C306" s="46">
        <v>39</v>
      </c>
      <c r="D306" s="5">
        <v>41</v>
      </c>
      <c r="E306" s="46">
        <v>40</v>
      </c>
      <c r="G306" s="3" t="s">
        <v>13</v>
      </c>
      <c r="H306" s="5">
        <v>120</v>
      </c>
      <c r="I306" s="5">
        <v>120</v>
      </c>
      <c r="J306" s="5">
        <v>130</v>
      </c>
      <c r="L306" s="3" t="s">
        <v>13</v>
      </c>
      <c r="M306" s="5">
        <v>5</v>
      </c>
      <c r="N306" s="5">
        <v>10</v>
      </c>
      <c r="O306" s="5">
        <v>10</v>
      </c>
    </row>
    <row r="307" spans="2:15" x14ac:dyDescent="0.25">
      <c r="B307" s="3" t="s">
        <v>13</v>
      </c>
      <c r="C307" s="46">
        <v>38</v>
      </c>
      <c r="D307" s="5">
        <v>38</v>
      </c>
      <c r="E307" s="46">
        <v>37</v>
      </c>
      <c r="G307" s="3" t="s">
        <v>17</v>
      </c>
      <c r="H307" s="5">
        <v>125</v>
      </c>
      <c r="I307" s="5">
        <v>130</v>
      </c>
      <c r="J307" s="5">
        <v>130</v>
      </c>
      <c r="L307" s="3" t="s">
        <v>17</v>
      </c>
      <c r="M307" s="5">
        <v>7</v>
      </c>
      <c r="N307" s="5">
        <v>7</v>
      </c>
      <c r="O307" s="5">
        <v>9</v>
      </c>
    </row>
    <row r="308" spans="2:15" x14ac:dyDescent="0.25">
      <c r="B308" s="3" t="s">
        <v>14</v>
      </c>
      <c r="C308" s="46">
        <v>37</v>
      </c>
      <c r="D308" s="5">
        <v>44</v>
      </c>
      <c r="E308" s="46">
        <v>39</v>
      </c>
      <c r="G308" s="7" t="s">
        <v>20</v>
      </c>
      <c r="H308" s="17">
        <v>100</v>
      </c>
      <c r="I308" s="17">
        <v>135</v>
      </c>
      <c r="J308" s="17">
        <v>130</v>
      </c>
      <c r="L308" s="7" t="s">
        <v>20</v>
      </c>
      <c r="M308" s="17">
        <v>7</v>
      </c>
      <c r="N308" s="17">
        <v>10</v>
      </c>
      <c r="O308" s="17">
        <v>9</v>
      </c>
    </row>
    <row r="309" spans="2:15" x14ac:dyDescent="0.25">
      <c r="B309" s="3" t="s">
        <v>15</v>
      </c>
      <c r="C309" s="46">
        <v>41</v>
      </c>
      <c r="D309" s="5">
        <v>41</v>
      </c>
      <c r="E309" s="46">
        <v>36</v>
      </c>
      <c r="H309" s="11"/>
      <c r="I309" s="11"/>
      <c r="J309" s="11"/>
      <c r="M309" s="11"/>
      <c r="N309" s="11"/>
      <c r="O309" s="11"/>
    </row>
    <row r="310" spans="2:15" x14ac:dyDescent="0.25">
      <c r="B310" s="3" t="s">
        <v>16</v>
      </c>
      <c r="C310" s="46">
        <v>43</v>
      </c>
      <c r="D310" s="5">
        <v>40</v>
      </c>
      <c r="E310" s="46">
        <v>34</v>
      </c>
      <c r="H310" s="11"/>
      <c r="I310" s="11"/>
      <c r="J310" s="11"/>
      <c r="M310" s="11"/>
      <c r="N310" s="11"/>
      <c r="O310" s="11"/>
    </row>
    <row r="311" spans="2:15" x14ac:dyDescent="0.25">
      <c r="B311" s="3" t="s">
        <v>17</v>
      </c>
      <c r="C311" s="46">
        <v>42</v>
      </c>
      <c r="D311" s="5">
        <v>38</v>
      </c>
      <c r="E311" s="46">
        <v>31</v>
      </c>
      <c r="H311" s="11"/>
      <c r="I311" s="11"/>
      <c r="J311" s="11"/>
    </row>
    <row r="312" spans="2:15" x14ac:dyDescent="0.25">
      <c r="B312" s="3" t="s">
        <v>18</v>
      </c>
      <c r="C312" s="46">
        <v>44</v>
      </c>
      <c r="D312" s="5">
        <v>39</v>
      </c>
      <c r="E312" s="46">
        <v>30</v>
      </c>
      <c r="H312" s="11"/>
      <c r="I312" s="11"/>
      <c r="J312" s="11"/>
      <c r="M312" s="11"/>
      <c r="N312" s="11"/>
      <c r="O312" s="11"/>
    </row>
    <row r="313" spans="2:15" x14ac:dyDescent="0.25">
      <c r="B313" s="3" t="s">
        <v>19</v>
      </c>
      <c r="C313" s="46">
        <v>41</v>
      </c>
      <c r="D313" s="5">
        <v>40</v>
      </c>
      <c r="E313" s="46">
        <v>32</v>
      </c>
      <c r="H313" s="11"/>
      <c r="I313" s="11"/>
      <c r="J313" s="11"/>
      <c r="M313" s="11"/>
      <c r="N313" s="11"/>
      <c r="O313" s="11"/>
    </row>
    <row r="314" spans="2:15" x14ac:dyDescent="0.25">
      <c r="B314" s="3" t="s">
        <v>20</v>
      </c>
      <c r="C314" s="46">
        <v>42</v>
      </c>
      <c r="D314" s="5">
        <v>38</v>
      </c>
      <c r="E314" s="46">
        <v>29</v>
      </c>
      <c r="H314" s="11"/>
      <c r="I314" s="11"/>
      <c r="J314" s="11"/>
    </row>
    <row r="317" spans="2:15" x14ac:dyDescent="0.25">
      <c r="B317" s="3"/>
      <c r="C317" s="6" t="s">
        <v>26</v>
      </c>
      <c r="D317" s="3"/>
      <c r="E317" s="7"/>
      <c r="G317" s="3"/>
      <c r="H317" s="6" t="s">
        <v>78</v>
      </c>
      <c r="I317" s="3"/>
      <c r="J317" s="3"/>
      <c r="L317" s="3"/>
      <c r="M317" s="6" t="s">
        <v>77</v>
      </c>
      <c r="N317" s="6" t="s">
        <v>80</v>
      </c>
      <c r="O317" s="6"/>
    </row>
    <row r="318" spans="2:15" x14ac:dyDescent="0.25">
      <c r="B318" s="3" t="s">
        <v>0</v>
      </c>
      <c r="C318" s="16">
        <v>19</v>
      </c>
      <c r="D318" s="3"/>
      <c r="E318" s="3"/>
      <c r="G318" s="32" t="str">
        <f>B318</f>
        <v>Code</v>
      </c>
      <c r="H318" s="33">
        <f>C318</f>
        <v>19</v>
      </c>
      <c r="I318" s="32"/>
      <c r="J318" s="32"/>
      <c r="L318" s="3"/>
      <c r="M318" s="6"/>
      <c r="N318" s="6" t="s">
        <v>80</v>
      </c>
      <c r="O318" s="6"/>
    </row>
    <row r="319" spans="2:15" x14ac:dyDescent="0.25">
      <c r="B319" s="3" t="s">
        <v>10</v>
      </c>
      <c r="C319" s="5" t="s">
        <v>68</v>
      </c>
      <c r="D319" s="3"/>
      <c r="E319" s="3"/>
      <c r="G319" s="3" t="str">
        <f>B319</f>
        <v>ID</v>
      </c>
      <c r="H319" s="17" t="str">
        <f>C319</f>
        <v>KMI</v>
      </c>
      <c r="I319" s="3"/>
      <c r="J319" s="3"/>
      <c r="L319" s="32" t="str">
        <f>G319</f>
        <v>ID</v>
      </c>
      <c r="M319" s="33" t="str">
        <f>H319</f>
        <v>KMI</v>
      </c>
      <c r="N319" s="32"/>
      <c r="O319" s="32"/>
    </row>
    <row r="320" spans="2:15" x14ac:dyDescent="0.25">
      <c r="B320" s="3" t="s">
        <v>22</v>
      </c>
      <c r="C320" s="16" t="s">
        <v>23</v>
      </c>
      <c r="D320" s="16" t="s">
        <v>24</v>
      </c>
      <c r="E320" s="16" t="s">
        <v>25</v>
      </c>
      <c r="G320" s="3" t="s">
        <v>22</v>
      </c>
      <c r="H320" s="16" t="s">
        <v>23</v>
      </c>
      <c r="I320" s="16" t="s">
        <v>24</v>
      </c>
      <c r="J320" s="16" t="s">
        <v>25</v>
      </c>
      <c r="L320" s="3" t="str">
        <f>G320</f>
        <v xml:space="preserve">Phase </v>
      </c>
      <c r="M320" s="33">
        <f>H318</f>
        <v>19</v>
      </c>
      <c r="N320" s="3"/>
      <c r="O320" s="3"/>
    </row>
    <row r="321" spans="2:15" x14ac:dyDescent="0.25">
      <c r="B321" s="7"/>
      <c r="C321" s="34" t="s">
        <v>29</v>
      </c>
      <c r="D321" s="15" t="s">
        <v>8</v>
      </c>
      <c r="E321" s="7" t="s">
        <v>21</v>
      </c>
      <c r="G321" s="3"/>
      <c r="H321" s="10" t="s">
        <v>29</v>
      </c>
      <c r="I321" s="3" t="s">
        <v>8</v>
      </c>
      <c r="J321" s="3" t="s">
        <v>21</v>
      </c>
      <c r="L321" s="3" t="s">
        <v>22</v>
      </c>
      <c r="M321" s="16" t="s">
        <v>23</v>
      </c>
      <c r="N321" s="16" t="s">
        <v>24</v>
      </c>
      <c r="O321" s="16" t="s">
        <v>25</v>
      </c>
    </row>
    <row r="322" spans="2:15" x14ac:dyDescent="0.25">
      <c r="B322" s="3" t="s">
        <v>11</v>
      </c>
      <c r="C322" s="46">
        <v>47</v>
      </c>
      <c r="D322" s="46">
        <v>34</v>
      </c>
      <c r="E322" s="35">
        <v>35.125573192239862</v>
      </c>
      <c r="G322" s="3" t="s">
        <v>11</v>
      </c>
      <c r="H322" s="5">
        <v>125</v>
      </c>
      <c r="I322" s="5">
        <v>130</v>
      </c>
      <c r="J322" s="5">
        <v>130</v>
      </c>
      <c r="L322" s="3"/>
      <c r="M322" s="10" t="s">
        <v>29</v>
      </c>
      <c r="N322" s="15" t="str">
        <f>I321</f>
        <v>Capsules</v>
      </c>
      <c r="O322" s="15" t="str">
        <f>J321</f>
        <v>Tabletes</v>
      </c>
    </row>
    <row r="323" spans="2:15" x14ac:dyDescent="0.25">
      <c r="B323" s="3" t="s">
        <v>12</v>
      </c>
      <c r="C323" s="46">
        <v>48</v>
      </c>
      <c r="D323" s="46">
        <v>34</v>
      </c>
      <c r="E323" s="35">
        <v>35.853156966490296</v>
      </c>
      <c r="G323" s="3" t="s">
        <v>13</v>
      </c>
      <c r="H323" s="5">
        <v>130</v>
      </c>
      <c r="I323" s="5">
        <v>130</v>
      </c>
      <c r="J323" s="5">
        <v>130</v>
      </c>
      <c r="L323" s="3" t="s">
        <v>11</v>
      </c>
      <c r="M323" s="5">
        <v>7</v>
      </c>
      <c r="N323" s="5">
        <v>8</v>
      </c>
      <c r="O323" s="5">
        <v>7</v>
      </c>
    </row>
    <row r="324" spans="2:15" x14ac:dyDescent="0.25">
      <c r="B324" s="3" t="s">
        <v>13</v>
      </c>
      <c r="C324" s="46">
        <v>48</v>
      </c>
      <c r="D324" s="46">
        <v>33</v>
      </c>
      <c r="E324" s="35">
        <v>35.43118165784832</v>
      </c>
      <c r="G324" s="3" t="s">
        <v>17</v>
      </c>
      <c r="H324" s="5">
        <v>125</v>
      </c>
      <c r="I324" s="5">
        <v>130</v>
      </c>
      <c r="J324" s="5">
        <v>130</v>
      </c>
      <c r="L324" s="3" t="s">
        <v>13</v>
      </c>
      <c r="M324" s="5">
        <v>6</v>
      </c>
      <c r="N324" s="5">
        <v>7</v>
      </c>
      <c r="O324" s="5">
        <v>7</v>
      </c>
    </row>
    <row r="325" spans="2:15" x14ac:dyDescent="0.25">
      <c r="B325" s="3" t="s">
        <v>14</v>
      </c>
      <c r="C325" s="46">
        <v>47</v>
      </c>
      <c r="D325" s="46">
        <v>32</v>
      </c>
      <c r="E325" s="35">
        <v>35.326772486772491</v>
      </c>
      <c r="G325" s="7" t="s">
        <v>20</v>
      </c>
      <c r="H325" s="5">
        <v>130</v>
      </c>
      <c r="I325" s="5">
        <v>135</v>
      </c>
      <c r="J325" s="5">
        <v>135</v>
      </c>
      <c r="L325" s="3" t="s">
        <v>17</v>
      </c>
      <c r="M325" s="5">
        <v>6</v>
      </c>
      <c r="N325" s="5">
        <v>8</v>
      </c>
      <c r="O325" s="5">
        <v>7</v>
      </c>
    </row>
    <row r="326" spans="2:15" x14ac:dyDescent="0.25">
      <c r="B326" s="3" t="s">
        <v>15</v>
      </c>
      <c r="C326" s="46">
        <v>46</v>
      </c>
      <c r="D326" s="46">
        <v>33</v>
      </c>
      <c r="E326" s="35">
        <v>31.599435626102295</v>
      </c>
      <c r="H326" s="11"/>
      <c r="I326" s="11"/>
      <c r="J326" s="11"/>
      <c r="L326" s="7" t="s">
        <v>20</v>
      </c>
      <c r="M326" s="17">
        <v>6</v>
      </c>
      <c r="N326" s="17">
        <v>8</v>
      </c>
      <c r="O326" s="17">
        <v>7</v>
      </c>
    </row>
    <row r="327" spans="2:15" x14ac:dyDescent="0.25">
      <c r="B327" s="3" t="s">
        <v>16</v>
      </c>
      <c r="C327" s="46">
        <v>49</v>
      </c>
      <c r="D327" s="46">
        <v>33</v>
      </c>
      <c r="E327" s="35">
        <v>33.47428571428572</v>
      </c>
      <c r="H327" s="11"/>
      <c r="I327" s="11"/>
      <c r="J327" s="11"/>
      <c r="M327" s="11"/>
      <c r="N327" s="11"/>
      <c r="O327" s="11"/>
    </row>
    <row r="328" spans="2:15" x14ac:dyDescent="0.25">
      <c r="B328" s="3" t="s">
        <v>17</v>
      </c>
      <c r="C328" s="46">
        <v>48</v>
      </c>
      <c r="D328" s="46">
        <v>35</v>
      </c>
      <c r="E328" s="35">
        <v>34.182433862433861</v>
      </c>
      <c r="H328" s="11"/>
      <c r="I328" s="11"/>
      <c r="J328" s="11"/>
      <c r="M328" s="11"/>
      <c r="N328" s="11"/>
      <c r="O328" s="11"/>
    </row>
    <row r="329" spans="2:15" x14ac:dyDescent="0.25">
      <c r="B329" s="3" t="s">
        <v>18</v>
      </c>
      <c r="C329" s="46">
        <v>48</v>
      </c>
      <c r="D329" s="46">
        <v>33</v>
      </c>
      <c r="E329" s="35">
        <v>34.467054673721343</v>
      </c>
      <c r="H329" s="11"/>
      <c r="I329" s="11"/>
      <c r="J329" s="11"/>
    </row>
    <row r="330" spans="2:15" x14ac:dyDescent="0.25">
      <c r="B330" s="3" t="s">
        <v>19</v>
      </c>
      <c r="C330" s="46">
        <v>48</v>
      </c>
      <c r="D330" s="46">
        <v>31</v>
      </c>
      <c r="E330" s="35">
        <v>34.297636684303349</v>
      </c>
      <c r="H330" s="11"/>
      <c r="I330" s="11"/>
      <c r="J330" s="11"/>
      <c r="M330" s="11"/>
      <c r="N330" s="11"/>
      <c r="O330" s="11"/>
    </row>
    <row r="331" spans="2:15" x14ac:dyDescent="0.25">
      <c r="B331" s="3" t="s">
        <v>20</v>
      </c>
      <c r="C331" s="46">
        <v>49</v>
      </c>
      <c r="D331" s="46">
        <v>33</v>
      </c>
      <c r="E331" s="35">
        <v>32</v>
      </c>
      <c r="H331" s="11"/>
      <c r="I331" s="11"/>
      <c r="J331" s="11"/>
      <c r="M331" s="11"/>
      <c r="N331" s="11"/>
      <c r="O331" s="11"/>
    </row>
    <row r="332" spans="2:15" x14ac:dyDescent="0.25">
      <c r="L332" s="38"/>
      <c r="M332" s="39"/>
      <c r="N332" s="39"/>
      <c r="O332" s="39"/>
    </row>
    <row r="334" spans="2:15" ht="15.75" x14ac:dyDescent="0.25">
      <c r="C334" t="s">
        <v>82</v>
      </c>
      <c r="H334" s="18" t="s">
        <v>81</v>
      </c>
      <c r="L334" s="18" t="s">
        <v>79</v>
      </c>
    </row>
    <row r="335" spans="2:15" x14ac:dyDescent="0.25">
      <c r="B335" s="3"/>
      <c r="C335" s="6" t="s">
        <v>26</v>
      </c>
      <c r="D335" s="3"/>
      <c r="E335" s="7"/>
      <c r="G335" s="3"/>
      <c r="H335" s="6" t="s">
        <v>78</v>
      </c>
      <c r="I335" s="3"/>
      <c r="J335" s="3"/>
      <c r="L335" s="3"/>
      <c r="M335" s="6" t="s">
        <v>77</v>
      </c>
      <c r="N335" s="6" t="s">
        <v>80</v>
      </c>
      <c r="O335" s="6"/>
    </row>
    <row r="336" spans="2:15" x14ac:dyDescent="0.25">
      <c r="B336" s="3" t="s">
        <v>0</v>
      </c>
      <c r="C336" s="16">
        <v>20</v>
      </c>
      <c r="D336" s="3"/>
      <c r="E336" s="3"/>
      <c r="G336" s="32" t="str">
        <f>B336</f>
        <v>Code</v>
      </c>
      <c r="H336" s="33">
        <f>C336</f>
        <v>20</v>
      </c>
      <c r="I336" s="32"/>
      <c r="J336" s="32"/>
      <c r="L336" s="32" t="str">
        <f>G336</f>
        <v>Code</v>
      </c>
      <c r="M336" s="33">
        <f>H336</f>
        <v>20</v>
      </c>
      <c r="N336" s="32"/>
      <c r="O336" s="32"/>
    </row>
    <row r="337" spans="2:15" x14ac:dyDescent="0.25">
      <c r="B337" s="3" t="s">
        <v>10</v>
      </c>
      <c r="C337" s="5" t="s">
        <v>69</v>
      </c>
      <c r="D337" s="3"/>
      <c r="E337" s="3"/>
      <c r="G337" s="3" t="str">
        <f>B337</f>
        <v>ID</v>
      </c>
      <c r="H337" s="17" t="str">
        <f>C337</f>
        <v>ARM</v>
      </c>
      <c r="I337" s="3"/>
      <c r="J337" s="3"/>
      <c r="L337" s="3" t="str">
        <f>G337</f>
        <v>ID</v>
      </c>
      <c r="M337" s="17" t="str">
        <f>H337</f>
        <v>ARM</v>
      </c>
      <c r="N337" s="3"/>
      <c r="O337" s="3"/>
    </row>
    <row r="338" spans="2:15" x14ac:dyDescent="0.25">
      <c r="B338" s="3" t="s">
        <v>22</v>
      </c>
      <c r="C338" s="16" t="s">
        <v>23</v>
      </c>
      <c r="D338" s="16" t="s">
        <v>24</v>
      </c>
      <c r="E338" s="16" t="s">
        <v>25</v>
      </c>
      <c r="G338" s="3" t="s">
        <v>22</v>
      </c>
      <c r="H338" s="16" t="s">
        <v>23</v>
      </c>
      <c r="I338" s="16" t="s">
        <v>24</v>
      </c>
      <c r="J338" s="16" t="s">
        <v>25</v>
      </c>
      <c r="L338" s="3" t="s">
        <v>22</v>
      </c>
      <c r="M338" s="16" t="s">
        <v>23</v>
      </c>
      <c r="N338" s="16" t="s">
        <v>24</v>
      </c>
      <c r="O338" s="16" t="s">
        <v>25</v>
      </c>
    </row>
    <row r="339" spans="2:15" x14ac:dyDescent="0.25">
      <c r="B339" s="3"/>
      <c r="C339" s="34" t="s">
        <v>29</v>
      </c>
      <c r="D339" s="7" t="s">
        <v>21</v>
      </c>
      <c r="E339" s="15" t="s">
        <v>8</v>
      </c>
      <c r="G339" s="3"/>
      <c r="H339" s="10" t="s">
        <v>29</v>
      </c>
      <c r="I339" s="3" t="s">
        <v>8</v>
      </c>
      <c r="J339" s="3" t="s">
        <v>21</v>
      </c>
      <c r="L339" s="3"/>
      <c r="M339" s="10" t="s">
        <v>29</v>
      </c>
      <c r="N339" s="15" t="str">
        <f>I339</f>
        <v>Capsules</v>
      </c>
      <c r="O339" s="15" t="str">
        <f>J339</f>
        <v>Tabletes</v>
      </c>
    </row>
    <row r="340" spans="2:15" x14ac:dyDescent="0.25">
      <c r="B340" s="3" t="s">
        <v>11</v>
      </c>
      <c r="C340" s="46">
        <v>27</v>
      </c>
      <c r="D340" s="35">
        <v>35.125573192239862</v>
      </c>
      <c r="E340" s="46">
        <v>34</v>
      </c>
      <c r="G340" s="3" t="s">
        <v>11</v>
      </c>
      <c r="H340" s="5">
        <v>120</v>
      </c>
      <c r="I340" s="5">
        <v>120</v>
      </c>
      <c r="J340" s="5">
        <v>120</v>
      </c>
      <c r="L340" s="3" t="s">
        <v>11</v>
      </c>
      <c r="M340" s="5">
        <v>6</v>
      </c>
      <c r="N340" s="5">
        <v>7</v>
      </c>
      <c r="O340" s="5">
        <v>6</v>
      </c>
    </row>
    <row r="341" spans="2:15" x14ac:dyDescent="0.25">
      <c r="B341" s="3" t="s">
        <v>12</v>
      </c>
      <c r="C341" s="46">
        <v>28</v>
      </c>
      <c r="D341" s="35">
        <v>31</v>
      </c>
      <c r="E341" s="46">
        <v>31</v>
      </c>
      <c r="G341" s="3" t="s">
        <v>13</v>
      </c>
      <c r="H341" s="5">
        <v>125</v>
      </c>
      <c r="I341" s="5">
        <v>125</v>
      </c>
      <c r="J341" s="5">
        <v>125</v>
      </c>
      <c r="L341" s="3" t="s">
        <v>13</v>
      </c>
      <c r="M341" s="5">
        <v>6</v>
      </c>
      <c r="N341" s="5">
        <v>6</v>
      </c>
      <c r="O341" s="5">
        <v>6</v>
      </c>
    </row>
    <row r="342" spans="2:15" x14ac:dyDescent="0.25">
      <c r="B342" s="3" t="s">
        <v>13</v>
      </c>
      <c r="C342" s="46">
        <v>28</v>
      </c>
      <c r="D342" s="35">
        <v>32</v>
      </c>
      <c r="E342" s="46">
        <v>30</v>
      </c>
      <c r="G342" s="3" t="s">
        <v>17</v>
      </c>
      <c r="H342" s="5">
        <v>120</v>
      </c>
      <c r="I342" s="5">
        <v>125</v>
      </c>
      <c r="J342" s="5">
        <v>120</v>
      </c>
      <c r="L342" s="3" t="s">
        <v>17</v>
      </c>
      <c r="M342" s="5">
        <v>7</v>
      </c>
      <c r="N342" s="5">
        <v>9</v>
      </c>
      <c r="O342" s="5">
        <v>7</v>
      </c>
    </row>
    <row r="343" spans="2:15" x14ac:dyDescent="0.25">
      <c r="B343" s="3" t="s">
        <v>14</v>
      </c>
      <c r="C343" s="46">
        <v>27</v>
      </c>
      <c r="D343" s="35">
        <v>30</v>
      </c>
      <c r="E343" s="46">
        <v>31</v>
      </c>
      <c r="G343" s="7" t="s">
        <v>20</v>
      </c>
      <c r="H343" s="5">
        <v>120</v>
      </c>
      <c r="I343" s="5">
        <v>125</v>
      </c>
      <c r="J343" s="5">
        <v>125</v>
      </c>
      <c r="L343" s="7" t="s">
        <v>20</v>
      </c>
      <c r="M343" s="17">
        <v>6</v>
      </c>
      <c r="N343" s="17">
        <v>8</v>
      </c>
      <c r="O343" s="17">
        <v>8</v>
      </c>
    </row>
    <row r="344" spans="2:15" x14ac:dyDescent="0.25">
      <c r="B344" s="3" t="s">
        <v>15</v>
      </c>
      <c r="C344" s="46">
        <v>26</v>
      </c>
      <c r="D344" s="35">
        <v>31</v>
      </c>
      <c r="E344" s="46">
        <v>32</v>
      </c>
      <c r="H344" s="11"/>
      <c r="I344" s="11"/>
      <c r="J344" s="11"/>
      <c r="M344" s="11"/>
      <c r="N344" s="11"/>
      <c r="O344" s="11"/>
    </row>
    <row r="345" spans="2:15" x14ac:dyDescent="0.25">
      <c r="B345" s="3" t="s">
        <v>16</v>
      </c>
      <c r="C345" s="46">
        <v>29</v>
      </c>
      <c r="D345" s="35">
        <v>30</v>
      </c>
      <c r="E345" s="46">
        <v>32</v>
      </c>
      <c r="H345" s="11"/>
      <c r="I345" s="11"/>
      <c r="J345" s="11"/>
      <c r="M345" s="11"/>
      <c r="N345" s="11"/>
      <c r="O345" s="11"/>
    </row>
    <row r="346" spans="2:15" x14ac:dyDescent="0.25">
      <c r="B346" s="3" t="s">
        <v>17</v>
      </c>
      <c r="C346" s="46">
        <v>30</v>
      </c>
      <c r="D346" s="35">
        <v>30</v>
      </c>
      <c r="E346" s="46">
        <v>32</v>
      </c>
      <c r="H346" s="11"/>
      <c r="I346" s="11"/>
      <c r="J346" s="11"/>
    </row>
    <row r="347" spans="2:15" x14ac:dyDescent="0.25">
      <c r="B347" s="3" t="s">
        <v>18</v>
      </c>
      <c r="C347" s="46">
        <v>30</v>
      </c>
      <c r="D347" s="35">
        <v>30</v>
      </c>
      <c r="E347" s="46">
        <v>31</v>
      </c>
      <c r="H347" s="11"/>
      <c r="I347" s="11"/>
      <c r="J347" s="11"/>
      <c r="M347" s="11"/>
      <c r="N347" s="11"/>
      <c r="O347" s="11"/>
    </row>
    <row r="348" spans="2:15" x14ac:dyDescent="0.25">
      <c r="B348" s="3" t="s">
        <v>19</v>
      </c>
      <c r="C348" s="46">
        <v>30</v>
      </c>
      <c r="D348" s="35">
        <v>30</v>
      </c>
      <c r="E348" s="46">
        <v>30</v>
      </c>
      <c r="H348" s="11"/>
      <c r="I348" s="11"/>
      <c r="J348" s="11"/>
      <c r="M348" s="52"/>
      <c r="N348" s="11"/>
      <c r="O348" s="11"/>
    </row>
    <row r="349" spans="2:15" x14ac:dyDescent="0.25">
      <c r="B349" s="3" t="s">
        <v>20</v>
      </c>
      <c r="C349" s="46">
        <v>29</v>
      </c>
      <c r="D349" s="35">
        <v>30</v>
      </c>
      <c r="E349" s="46">
        <v>31</v>
      </c>
      <c r="H349" s="11"/>
      <c r="I349" s="11"/>
      <c r="J349" s="11"/>
      <c r="M349" s="11"/>
      <c r="N349" s="11"/>
      <c r="O349" s="1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W519"/>
  <sheetViews>
    <sheetView workbookViewId="0">
      <selection activeCell="K21" sqref="K21"/>
    </sheetView>
  </sheetViews>
  <sheetFormatPr defaultRowHeight="15" x14ac:dyDescent="0.25"/>
  <cols>
    <col min="6" max="6" width="29.42578125" customWidth="1"/>
    <col min="7" max="7" width="11" customWidth="1"/>
    <col min="11" max="11" width="30.28515625" customWidth="1"/>
    <col min="12" max="12" width="9.140625" style="11"/>
    <col min="14" max="14" width="25.28515625" customWidth="1"/>
    <col min="15" max="15" width="9.140625" style="11"/>
    <col min="17" max="17" width="26.7109375" customWidth="1"/>
    <col min="18" max="18" width="9.140625" style="11"/>
    <col min="20" max="20" width="24.28515625" customWidth="1"/>
    <col min="21" max="23" width="9.140625" style="11"/>
  </cols>
  <sheetData>
    <row r="2" spans="1:23" s="27" customFormat="1" ht="18.75" x14ac:dyDescent="0.3">
      <c r="B2" s="29"/>
      <c r="C2" s="29" t="s">
        <v>114</v>
      </c>
      <c r="D2" s="29"/>
      <c r="E2" s="29"/>
      <c r="F2" s="29"/>
      <c r="G2" s="29"/>
      <c r="H2" s="29"/>
      <c r="L2" s="71"/>
      <c r="O2" s="71"/>
      <c r="R2" s="71"/>
      <c r="U2" s="71"/>
      <c r="V2" s="71"/>
      <c r="W2" s="71"/>
    </row>
    <row r="3" spans="1:23" x14ac:dyDescent="0.25">
      <c r="B3" s="28" t="s">
        <v>98</v>
      </c>
      <c r="K3" s="110" t="s">
        <v>127</v>
      </c>
      <c r="L3" s="72" t="s">
        <v>128</v>
      </c>
      <c r="M3" s="112"/>
      <c r="N3" s="110" t="s">
        <v>127</v>
      </c>
      <c r="O3" s="72" t="s">
        <v>128</v>
      </c>
      <c r="P3" s="112"/>
      <c r="Q3" s="110" t="s">
        <v>127</v>
      </c>
      <c r="R3" s="72" t="s">
        <v>128</v>
      </c>
      <c r="S3" s="28"/>
      <c r="T3" s="70"/>
      <c r="U3" s="70" t="s">
        <v>119</v>
      </c>
      <c r="V3" s="70" t="s">
        <v>9</v>
      </c>
      <c r="W3" s="70" t="s">
        <v>8</v>
      </c>
    </row>
    <row r="4" spans="1:23" x14ac:dyDescent="0.25">
      <c r="A4" s="3"/>
      <c r="B4" s="3" t="s">
        <v>88</v>
      </c>
      <c r="C4" s="3" t="s">
        <v>97</v>
      </c>
      <c r="D4" s="3" t="s">
        <v>8</v>
      </c>
      <c r="K4" s="105"/>
      <c r="L4" s="113"/>
      <c r="N4" s="108"/>
      <c r="O4" s="70"/>
      <c r="Q4" s="108"/>
      <c r="R4" s="70"/>
      <c r="T4" s="108" t="s">
        <v>160</v>
      </c>
      <c r="U4" s="70">
        <v>20</v>
      </c>
      <c r="V4" s="70">
        <v>20</v>
      </c>
      <c r="W4" s="70">
        <v>20</v>
      </c>
    </row>
    <row r="5" spans="1:23" x14ac:dyDescent="0.25">
      <c r="A5" s="49">
        <v>1</v>
      </c>
      <c r="B5" s="46">
        <v>34</v>
      </c>
      <c r="C5" s="46">
        <v>35</v>
      </c>
      <c r="D5" s="46">
        <v>41</v>
      </c>
      <c r="K5" s="109" t="s">
        <v>129</v>
      </c>
      <c r="L5" s="114" t="s">
        <v>9</v>
      </c>
      <c r="N5" s="108" t="s">
        <v>154</v>
      </c>
      <c r="O5" s="70" t="s">
        <v>8</v>
      </c>
      <c r="Q5" s="108" t="s">
        <v>154</v>
      </c>
      <c r="R5" s="70" t="s">
        <v>8</v>
      </c>
      <c r="T5" s="108"/>
      <c r="U5" s="70"/>
      <c r="V5" s="70"/>
      <c r="W5" s="70"/>
    </row>
    <row r="6" spans="1:23" x14ac:dyDescent="0.25">
      <c r="A6" s="49">
        <f>A5+1</f>
        <v>2</v>
      </c>
      <c r="B6" s="46">
        <v>26</v>
      </c>
      <c r="C6" s="46">
        <v>35</v>
      </c>
      <c r="D6" s="46">
        <v>29</v>
      </c>
      <c r="G6" t="s">
        <v>88</v>
      </c>
      <c r="H6" t="s">
        <v>97</v>
      </c>
      <c r="I6" t="s">
        <v>8</v>
      </c>
      <c r="K6" s="106" t="s">
        <v>130</v>
      </c>
      <c r="L6" s="115" t="s">
        <v>130</v>
      </c>
      <c r="N6" s="108" t="s">
        <v>130</v>
      </c>
      <c r="O6" s="70" t="s">
        <v>130</v>
      </c>
      <c r="Q6" s="108" t="s">
        <v>130</v>
      </c>
      <c r="R6" s="70" t="s">
        <v>130</v>
      </c>
      <c r="T6" s="108"/>
      <c r="U6" s="70"/>
      <c r="V6" s="70"/>
      <c r="W6" s="70"/>
    </row>
    <row r="7" spans="1:23" x14ac:dyDescent="0.25">
      <c r="A7" s="49">
        <f t="shared" ref="A7:A24" si="0">A6+1</f>
        <v>3</v>
      </c>
      <c r="B7" s="46">
        <v>25</v>
      </c>
      <c r="C7" s="46">
        <v>26</v>
      </c>
      <c r="D7" s="46">
        <v>28</v>
      </c>
      <c r="F7" t="s">
        <v>91</v>
      </c>
      <c r="G7">
        <v>31.2</v>
      </c>
      <c r="H7">
        <v>35.15</v>
      </c>
      <c r="I7">
        <v>34.4</v>
      </c>
      <c r="K7" s="106" t="s">
        <v>131</v>
      </c>
      <c r="L7" s="115" t="s">
        <v>119</v>
      </c>
      <c r="N7" s="106" t="s">
        <v>131</v>
      </c>
      <c r="O7" s="115" t="s">
        <v>119</v>
      </c>
      <c r="Q7" s="109" t="s">
        <v>129</v>
      </c>
      <c r="R7" s="114" t="s">
        <v>9</v>
      </c>
      <c r="T7" s="108" t="s">
        <v>91</v>
      </c>
      <c r="U7" s="70">
        <v>31.2</v>
      </c>
      <c r="V7" s="70">
        <v>35.15</v>
      </c>
      <c r="W7" s="70">
        <v>34.4</v>
      </c>
    </row>
    <row r="8" spans="1:23" x14ac:dyDescent="0.25">
      <c r="A8" s="49">
        <f t="shared" si="0"/>
        <v>4</v>
      </c>
      <c r="B8" s="46">
        <v>18</v>
      </c>
      <c r="C8" s="46">
        <v>20</v>
      </c>
      <c r="D8" s="46">
        <v>24</v>
      </c>
      <c r="F8" t="s">
        <v>92</v>
      </c>
      <c r="G8">
        <v>11.05</v>
      </c>
      <c r="H8">
        <v>7.3220000000000001</v>
      </c>
      <c r="I8">
        <v>8.1270000000000007</v>
      </c>
      <c r="K8" s="105"/>
      <c r="L8" s="113"/>
      <c r="N8" s="108"/>
      <c r="O8" s="70"/>
      <c r="Q8" s="108"/>
      <c r="R8" s="70"/>
      <c r="T8" s="108" t="s">
        <v>92</v>
      </c>
      <c r="U8" s="70">
        <v>11.05</v>
      </c>
      <c r="V8" s="70">
        <v>7.3220000000000001</v>
      </c>
      <c r="W8" s="70">
        <v>8.1270000000000007</v>
      </c>
    </row>
    <row r="9" spans="1:23" x14ac:dyDescent="0.25">
      <c r="A9" s="49">
        <f t="shared" si="0"/>
        <v>5</v>
      </c>
      <c r="B9" s="46">
        <v>20</v>
      </c>
      <c r="C9" s="46">
        <v>41</v>
      </c>
      <c r="D9" s="46">
        <v>21</v>
      </c>
      <c r="F9" t="s">
        <v>99</v>
      </c>
      <c r="G9">
        <v>2.4700000000000002</v>
      </c>
      <c r="H9">
        <v>1.637</v>
      </c>
      <c r="I9">
        <v>1.8169999999999999</v>
      </c>
      <c r="K9" s="105" t="s">
        <v>132</v>
      </c>
      <c r="L9" s="113"/>
      <c r="N9" s="108" t="s">
        <v>132</v>
      </c>
      <c r="O9" s="70"/>
      <c r="Q9" s="108" t="s">
        <v>132</v>
      </c>
      <c r="R9" s="70"/>
      <c r="T9" s="108" t="s">
        <v>161</v>
      </c>
      <c r="U9" s="70">
        <v>2.4700000000000002</v>
      </c>
      <c r="V9" s="70">
        <v>1.637</v>
      </c>
      <c r="W9" s="70">
        <v>1.8169999999999999</v>
      </c>
    </row>
    <row r="10" spans="1:23" x14ac:dyDescent="0.25">
      <c r="A10" s="49">
        <f t="shared" si="0"/>
        <v>6</v>
      </c>
      <c r="B10" s="46">
        <v>18</v>
      </c>
      <c r="C10" s="46">
        <v>22</v>
      </c>
      <c r="D10" s="46">
        <v>22</v>
      </c>
      <c r="F10" t="s">
        <v>100</v>
      </c>
      <c r="G10" t="s">
        <v>101</v>
      </c>
      <c r="H10" t="s">
        <v>101</v>
      </c>
      <c r="I10" t="s">
        <v>101</v>
      </c>
      <c r="K10" s="110" t="s">
        <v>89</v>
      </c>
      <c r="L10" s="72">
        <v>7.6600000000000001E-2</v>
      </c>
      <c r="M10" s="28"/>
      <c r="N10" s="110" t="s">
        <v>89</v>
      </c>
      <c r="O10" s="72">
        <v>0.1502</v>
      </c>
      <c r="P10" s="28"/>
      <c r="Q10" s="110" t="s">
        <v>89</v>
      </c>
      <c r="R10" s="72">
        <v>0.5706</v>
      </c>
      <c r="T10" s="108"/>
      <c r="U10" s="70"/>
      <c r="V10" s="70"/>
      <c r="W10" s="70"/>
    </row>
    <row r="11" spans="1:23" x14ac:dyDescent="0.25">
      <c r="A11" s="49">
        <f t="shared" si="0"/>
        <v>7</v>
      </c>
      <c r="B11" s="46">
        <v>36</v>
      </c>
      <c r="C11" s="46">
        <v>36</v>
      </c>
      <c r="D11" s="46">
        <v>41</v>
      </c>
      <c r="K11" s="105" t="s">
        <v>133</v>
      </c>
      <c r="L11" s="113" t="s">
        <v>134</v>
      </c>
      <c r="N11" s="108" t="s">
        <v>133</v>
      </c>
      <c r="O11" s="70" t="s">
        <v>134</v>
      </c>
      <c r="Q11" s="108" t="s">
        <v>133</v>
      </c>
      <c r="R11" s="70" t="s">
        <v>134</v>
      </c>
      <c r="T11" s="108" t="s">
        <v>162</v>
      </c>
      <c r="U11" s="70">
        <v>26.03</v>
      </c>
      <c r="V11" s="70">
        <v>31.72</v>
      </c>
      <c r="W11" s="70">
        <v>30.6</v>
      </c>
    </row>
    <row r="12" spans="1:23" x14ac:dyDescent="0.25">
      <c r="A12" s="49">
        <f t="shared" si="0"/>
        <v>8</v>
      </c>
      <c r="B12" s="46">
        <v>25</v>
      </c>
      <c r="C12" s="46">
        <v>31</v>
      </c>
      <c r="D12" s="46">
        <v>29</v>
      </c>
      <c r="K12" s="105" t="s">
        <v>135</v>
      </c>
      <c r="L12" s="113" t="s">
        <v>136</v>
      </c>
      <c r="N12" s="108" t="s">
        <v>135</v>
      </c>
      <c r="O12" s="70" t="s">
        <v>136</v>
      </c>
      <c r="Q12" s="108" t="s">
        <v>135</v>
      </c>
      <c r="R12" s="70" t="s">
        <v>136</v>
      </c>
      <c r="T12" s="108" t="s">
        <v>163</v>
      </c>
      <c r="U12" s="70">
        <v>36.369999999999997</v>
      </c>
      <c r="V12" s="70">
        <v>38.58</v>
      </c>
      <c r="W12" s="70">
        <v>38.200000000000003</v>
      </c>
    </row>
    <row r="13" spans="1:23" x14ac:dyDescent="0.25">
      <c r="A13" s="49">
        <f t="shared" si="0"/>
        <v>9</v>
      </c>
      <c r="B13" s="46">
        <v>24</v>
      </c>
      <c r="C13" s="46">
        <v>31</v>
      </c>
      <c r="D13" s="46">
        <v>29</v>
      </c>
      <c r="F13" t="s">
        <v>93</v>
      </c>
      <c r="G13" t="s">
        <v>94</v>
      </c>
      <c r="H13" t="s">
        <v>95</v>
      </c>
      <c r="I13" t="s">
        <v>89</v>
      </c>
      <c r="K13" s="105" t="s">
        <v>137</v>
      </c>
      <c r="L13" s="113" t="s">
        <v>138</v>
      </c>
      <c r="N13" s="108" t="s">
        <v>137</v>
      </c>
      <c r="O13" s="70" t="s">
        <v>138</v>
      </c>
      <c r="Q13" s="108" t="s">
        <v>137</v>
      </c>
      <c r="R13" s="70" t="s">
        <v>138</v>
      </c>
      <c r="T13" s="108"/>
      <c r="U13" s="70"/>
      <c r="V13" s="70"/>
      <c r="W13" s="70"/>
    </row>
    <row r="14" spans="1:23" x14ac:dyDescent="0.25">
      <c r="A14" s="49">
        <f t="shared" si="0"/>
        <v>10</v>
      </c>
      <c r="B14" s="46">
        <v>18</v>
      </c>
      <c r="C14" s="46">
        <v>40</v>
      </c>
      <c r="D14" s="46">
        <v>41</v>
      </c>
      <c r="F14" t="s">
        <v>102</v>
      </c>
      <c r="G14">
        <v>-3.95</v>
      </c>
      <c r="H14">
        <v>1.968</v>
      </c>
      <c r="I14" t="s">
        <v>90</v>
      </c>
      <c r="K14" s="105" t="s">
        <v>139</v>
      </c>
      <c r="L14" s="113" t="s">
        <v>140</v>
      </c>
      <c r="N14" s="108" t="s">
        <v>139</v>
      </c>
      <c r="O14" s="70" t="s">
        <v>155</v>
      </c>
      <c r="Q14" s="108" t="s">
        <v>139</v>
      </c>
      <c r="R14" s="70" t="s">
        <v>157</v>
      </c>
      <c r="T14" s="108" t="s">
        <v>164</v>
      </c>
      <c r="U14" s="70"/>
      <c r="V14" s="70"/>
      <c r="W14" s="70"/>
    </row>
    <row r="15" spans="1:23" x14ac:dyDescent="0.25">
      <c r="A15" s="49">
        <f t="shared" si="0"/>
        <v>11</v>
      </c>
      <c r="B15" s="46">
        <v>43</v>
      </c>
      <c r="C15" s="46">
        <v>32</v>
      </c>
      <c r="D15" s="46">
        <v>31</v>
      </c>
      <c r="F15" t="s">
        <v>103</v>
      </c>
      <c r="G15">
        <v>-3.2</v>
      </c>
      <c r="H15">
        <v>1.5940000000000001</v>
      </c>
      <c r="I15" t="s">
        <v>90</v>
      </c>
      <c r="K15" s="105" t="s">
        <v>141</v>
      </c>
      <c r="L15" s="113">
        <v>20</v>
      </c>
      <c r="N15" s="108" t="s">
        <v>141</v>
      </c>
      <c r="O15" s="70">
        <v>20</v>
      </c>
      <c r="Q15" s="108" t="s">
        <v>141</v>
      </c>
      <c r="R15" s="70">
        <v>20</v>
      </c>
      <c r="T15" s="108" t="s">
        <v>165</v>
      </c>
      <c r="U15" s="70">
        <v>1.649</v>
      </c>
      <c r="V15" s="70">
        <v>0.59419999999999995</v>
      </c>
      <c r="W15" s="70">
        <v>0.4743</v>
      </c>
    </row>
    <row r="16" spans="1:23" x14ac:dyDescent="0.25">
      <c r="A16" s="49">
        <f t="shared" si="0"/>
        <v>12</v>
      </c>
      <c r="B16" s="5">
        <v>54</v>
      </c>
      <c r="C16" s="46">
        <v>50</v>
      </c>
      <c r="D16" s="46">
        <v>50</v>
      </c>
      <c r="F16" t="s">
        <v>104</v>
      </c>
      <c r="G16">
        <v>0.75</v>
      </c>
      <c r="H16">
        <v>0.37369999999999998</v>
      </c>
      <c r="I16" t="s">
        <v>90</v>
      </c>
      <c r="K16" s="105"/>
      <c r="L16" s="113"/>
      <c r="N16" s="108"/>
      <c r="O16" s="70"/>
      <c r="Q16" s="108"/>
      <c r="R16" s="70"/>
      <c r="T16" s="108" t="s">
        <v>89</v>
      </c>
      <c r="U16" s="70">
        <v>0.43840000000000001</v>
      </c>
      <c r="V16" s="70">
        <v>0.74299999999999999</v>
      </c>
      <c r="W16" s="70">
        <v>0.78890000000000005</v>
      </c>
    </row>
    <row r="17" spans="1:23" x14ac:dyDescent="0.25">
      <c r="A17" s="49">
        <f t="shared" si="0"/>
        <v>13</v>
      </c>
      <c r="B17" s="46">
        <v>36</v>
      </c>
      <c r="C17" s="46">
        <v>33</v>
      </c>
      <c r="D17" s="46">
        <v>32</v>
      </c>
      <c r="K17" s="105" t="s">
        <v>142</v>
      </c>
      <c r="L17" s="113"/>
      <c r="N17" s="108" t="s">
        <v>142</v>
      </c>
      <c r="O17" s="70"/>
      <c r="Q17" s="108" t="s">
        <v>142</v>
      </c>
      <c r="R17" s="70"/>
      <c r="T17" s="110" t="s">
        <v>166</v>
      </c>
      <c r="U17" s="72" t="s">
        <v>101</v>
      </c>
      <c r="V17" s="72" t="s">
        <v>101</v>
      </c>
      <c r="W17" s="72" t="s">
        <v>101</v>
      </c>
    </row>
    <row r="18" spans="1:23" x14ac:dyDescent="0.25">
      <c r="A18" s="49">
        <f t="shared" si="0"/>
        <v>14</v>
      </c>
      <c r="B18" s="46">
        <v>32</v>
      </c>
      <c r="C18" s="46">
        <v>39</v>
      </c>
      <c r="D18" s="46">
        <v>48</v>
      </c>
      <c r="K18" s="105" t="s">
        <v>143</v>
      </c>
      <c r="L18" s="113">
        <v>3.95</v>
      </c>
      <c r="N18" s="108" t="s">
        <v>143</v>
      </c>
      <c r="O18" s="70">
        <v>3.2</v>
      </c>
      <c r="Q18" s="108" t="s">
        <v>143</v>
      </c>
      <c r="R18" s="70">
        <v>-0.75</v>
      </c>
      <c r="T18" s="108" t="s">
        <v>133</v>
      </c>
      <c r="U18" s="70" t="s">
        <v>134</v>
      </c>
      <c r="V18" s="70" t="s">
        <v>134</v>
      </c>
      <c r="W18" s="70" t="s">
        <v>134</v>
      </c>
    </row>
    <row r="19" spans="1:23" x14ac:dyDescent="0.25">
      <c r="A19" s="49">
        <f t="shared" si="0"/>
        <v>15</v>
      </c>
      <c r="B19" s="46">
        <v>18</v>
      </c>
      <c r="C19" s="46">
        <v>40</v>
      </c>
      <c r="D19" s="46">
        <v>41</v>
      </c>
      <c r="K19" s="105" t="s">
        <v>144</v>
      </c>
      <c r="L19" s="113">
        <v>9.4339999999999993</v>
      </c>
      <c r="N19" s="108" t="s">
        <v>144</v>
      </c>
      <c r="O19" s="70">
        <v>9.5449999999999999</v>
      </c>
      <c r="Q19" s="108" t="s">
        <v>144</v>
      </c>
      <c r="R19" s="70">
        <v>5.8120000000000003</v>
      </c>
      <c r="T19" s="108"/>
      <c r="U19" s="70"/>
      <c r="V19" s="70"/>
      <c r="W19" s="70"/>
    </row>
    <row r="20" spans="1:23" x14ac:dyDescent="0.25">
      <c r="A20" s="49">
        <f t="shared" si="0"/>
        <v>16</v>
      </c>
      <c r="B20" s="46">
        <v>35</v>
      </c>
      <c r="C20" s="46">
        <v>34</v>
      </c>
      <c r="D20" s="46">
        <v>34</v>
      </c>
      <c r="K20" s="105" t="s">
        <v>145</v>
      </c>
      <c r="L20" s="113">
        <v>2.109</v>
      </c>
      <c r="N20" s="108" t="s">
        <v>145</v>
      </c>
      <c r="O20" s="70">
        <v>2.1339999999999999</v>
      </c>
      <c r="Q20" s="108" t="s">
        <v>145</v>
      </c>
      <c r="R20" s="70">
        <v>1.3</v>
      </c>
      <c r="T20" s="108" t="s">
        <v>167</v>
      </c>
      <c r="U20" s="70" t="s">
        <v>168</v>
      </c>
      <c r="V20" s="70" t="s">
        <v>169</v>
      </c>
      <c r="W20" s="70" t="s">
        <v>170</v>
      </c>
    </row>
    <row r="21" spans="1:23" x14ac:dyDescent="0.25">
      <c r="A21" s="49">
        <f t="shared" si="0"/>
        <v>17</v>
      </c>
      <c r="B21" s="46">
        <v>47</v>
      </c>
      <c r="C21" s="46">
        <v>46</v>
      </c>
      <c r="D21" s="46">
        <v>42</v>
      </c>
      <c r="K21" s="105" t="s">
        <v>146</v>
      </c>
      <c r="L21" s="113" t="s">
        <v>147</v>
      </c>
      <c r="N21" s="108" t="s">
        <v>146</v>
      </c>
      <c r="O21" s="70" t="s">
        <v>156</v>
      </c>
      <c r="Q21" s="108" t="s">
        <v>146</v>
      </c>
      <c r="R21" s="70" t="s">
        <v>158</v>
      </c>
    </row>
    <row r="22" spans="1:23" x14ac:dyDescent="0.25">
      <c r="A22" s="49">
        <f t="shared" si="0"/>
        <v>18</v>
      </c>
      <c r="B22" s="46">
        <v>41</v>
      </c>
      <c r="C22" s="5">
        <v>42</v>
      </c>
      <c r="D22" s="5">
        <v>37</v>
      </c>
      <c r="K22" s="105" t="s">
        <v>148</v>
      </c>
      <c r="L22" s="113">
        <v>0.15579999999999999</v>
      </c>
      <c r="N22" s="108" t="s">
        <v>148</v>
      </c>
      <c r="O22" s="70">
        <v>0.10580000000000001</v>
      </c>
      <c r="Q22" s="108" t="s">
        <v>148</v>
      </c>
      <c r="R22" s="70">
        <v>1.7229999999999999E-2</v>
      </c>
    </row>
    <row r="23" spans="1:23" x14ac:dyDescent="0.25">
      <c r="A23" s="49">
        <f t="shared" si="0"/>
        <v>19</v>
      </c>
      <c r="B23" s="46">
        <v>47</v>
      </c>
      <c r="C23" s="35">
        <v>35.125573192239862</v>
      </c>
      <c r="D23" s="35">
        <v>34.471640211640214</v>
      </c>
      <c r="K23" s="105"/>
      <c r="L23" s="113"/>
      <c r="N23" s="108"/>
      <c r="O23" s="70"/>
      <c r="Q23" s="108"/>
      <c r="R23" s="70"/>
    </row>
    <row r="24" spans="1:23" x14ac:dyDescent="0.25">
      <c r="A24" s="49">
        <f t="shared" si="0"/>
        <v>20</v>
      </c>
      <c r="B24" s="46">
        <v>27</v>
      </c>
      <c r="C24" s="35">
        <v>35.125573192239862</v>
      </c>
      <c r="D24" s="35">
        <v>34.471640211640214</v>
      </c>
      <c r="K24" s="105" t="s">
        <v>149</v>
      </c>
      <c r="L24" s="113"/>
      <c r="N24" s="108" t="s">
        <v>149</v>
      </c>
      <c r="O24" s="70"/>
      <c r="Q24" s="108" t="s">
        <v>149</v>
      </c>
      <c r="R24" s="70"/>
    </row>
    <row r="25" spans="1:23" x14ac:dyDescent="0.25">
      <c r="K25" s="105" t="s">
        <v>150</v>
      </c>
      <c r="L25" s="113">
        <v>0.53569999999999995</v>
      </c>
      <c r="N25" s="108" t="s">
        <v>150</v>
      </c>
      <c r="O25" s="70">
        <v>0.54010000000000002</v>
      </c>
      <c r="Q25" s="108" t="s">
        <v>150</v>
      </c>
      <c r="R25" s="70">
        <v>0.72160000000000002</v>
      </c>
    </row>
    <row r="26" spans="1:23" x14ac:dyDescent="0.25">
      <c r="K26" s="105" t="s">
        <v>151</v>
      </c>
      <c r="L26" s="113">
        <v>7.4999999999999997E-3</v>
      </c>
      <c r="N26" s="108" t="s">
        <v>151</v>
      </c>
      <c r="O26" s="70">
        <v>7.0000000000000001E-3</v>
      </c>
      <c r="Q26" s="108" t="s">
        <v>151</v>
      </c>
      <c r="R26" s="70">
        <v>2.0000000000000001E-4</v>
      </c>
    </row>
    <row r="27" spans="1:23" x14ac:dyDescent="0.25">
      <c r="B27" s="28" t="s">
        <v>20</v>
      </c>
      <c r="K27" s="105" t="s">
        <v>133</v>
      </c>
      <c r="L27" s="113" t="s">
        <v>152</v>
      </c>
      <c r="N27" s="108" t="s">
        <v>133</v>
      </c>
      <c r="O27" s="70" t="s">
        <v>152</v>
      </c>
      <c r="Q27" s="108" t="s">
        <v>133</v>
      </c>
      <c r="R27" s="70" t="s">
        <v>159</v>
      </c>
    </row>
    <row r="28" spans="1:23" x14ac:dyDescent="0.25">
      <c r="A28" s="3"/>
      <c r="B28" s="3" t="s">
        <v>88</v>
      </c>
      <c r="C28" s="3" t="s">
        <v>9</v>
      </c>
      <c r="D28" s="3" t="s">
        <v>8</v>
      </c>
      <c r="K28" s="105" t="s">
        <v>153</v>
      </c>
      <c r="L28" s="113" t="s">
        <v>101</v>
      </c>
      <c r="N28" s="108" t="s">
        <v>153</v>
      </c>
      <c r="O28" s="70" t="s">
        <v>101</v>
      </c>
      <c r="Q28" s="108" t="s">
        <v>153</v>
      </c>
      <c r="R28" s="70" t="s">
        <v>101</v>
      </c>
    </row>
    <row r="29" spans="1:23" x14ac:dyDescent="0.25">
      <c r="A29" s="49">
        <v>1</v>
      </c>
      <c r="B29" s="46">
        <v>43</v>
      </c>
      <c r="C29" s="46">
        <v>36</v>
      </c>
      <c r="D29" s="46">
        <v>36</v>
      </c>
    </row>
    <row r="30" spans="1:23" x14ac:dyDescent="0.25">
      <c r="A30" s="49">
        <f>A29+1</f>
        <v>2</v>
      </c>
      <c r="B30" s="46">
        <v>25</v>
      </c>
      <c r="C30" s="46">
        <v>40</v>
      </c>
      <c r="D30" s="46">
        <v>29</v>
      </c>
      <c r="G30" t="s">
        <v>88</v>
      </c>
      <c r="H30" t="s">
        <v>97</v>
      </c>
      <c r="I30" t="s">
        <v>8</v>
      </c>
    </row>
    <row r="31" spans="1:23" x14ac:dyDescent="0.25">
      <c r="A31" s="49">
        <f t="shared" ref="A31:A48" si="1">A30+1</f>
        <v>3</v>
      </c>
      <c r="B31" s="46">
        <v>25</v>
      </c>
      <c r="C31" s="46">
        <v>24</v>
      </c>
      <c r="D31" s="46">
        <v>25</v>
      </c>
      <c r="F31" t="s">
        <v>91</v>
      </c>
      <c r="G31">
        <v>33.049999999999997</v>
      </c>
      <c r="H31">
        <v>33.200000000000003</v>
      </c>
      <c r="I31">
        <v>32.700000000000003</v>
      </c>
    </row>
    <row r="32" spans="1:23" x14ac:dyDescent="0.25">
      <c r="A32" s="49">
        <f t="shared" si="1"/>
        <v>4</v>
      </c>
      <c r="B32" s="46">
        <v>20</v>
      </c>
      <c r="C32" s="46">
        <v>27</v>
      </c>
      <c r="D32" s="46">
        <v>19</v>
      </c>
      <c r="F32" t="s">
        <v>92</v>
      </c>
      <c r="G32">
        <v>10.75</v>
      </c>
      <c r="H32">
        <v>7.1420000000000003</v>
      </c>
      <c r="I32">
        <v>6.3090000000000002</v>
      </c>
    </row>
    <row r="33" spans="1:10" x14ac:dyDescent="0.25">
      <c r="A33" s="49">
        <f t="shared" si="1"/>
        <v>5</v>
      </c>
      <c r="B33" s="46">
        <v>19</v>
      </c>
      <c r="C33" s="46">
        <v>27</v>
      </c>
      <c r="D33" s="46">
        <v>35</v>
      </c>
      <c r="F33" t="s">
        <v>99</v>
      </c>
      <c r="G33">
        <v>2.403</v>
      </c>
      <c r="H33">
        <v>1.597</v>
      </c>
      <c r="I33">
        <v>1.411</v>
      </c>
    </row>
    <row r="34" spans="1:10" x14ac:dyDescent="0.25">
      <c r="A34" s="49">
        <f t="shared" si="1"/>
        <v>6</v>
      </c>
      <c r="B34" s="46">
        <v>19</v>
      </c>
      <c r="C34" s="46">
        <v>21</v>
      </c>
      <c r="D34" s="46">
        <v>22</v>
      </c>
      <c r="F34" t="s">
        <v>100</v>
      </c>
      <c r="G34" t="s">
        <v>101</v>
      </c>
      <c r="H34" t="s">
        <v>101</v>
      </c>
      <c r="I34" t="s">
        <v>101</v>
      </c>
    </row>
    <row r="35" spans="1:10" x14ac:dyDescent="0.25">
      <c r="A35" s="49">
        <f t="shared" si="1"/>
        <v>7</v>
      </c>
      <c r="B35" s="46">
        <v>36</v>
      </c>
      <c r="C35" s="46">
        <v>37</v>
      </c>
      <c r="D35" s="46">
        <v>41</v>
      </c>
    </row>
    <row r="36" spans="1:10" x14ac:dyDescent="0.25">
      <c r="A36" s="49">
        <f t="shared" si="1"/>
        <v>8</v>
      </c>
      <c r="B36" s="46">
        <v>27</v>
      </c>
      <c r="C36" s="46">
        <v>30</v>
      </c>
      <c r="D36" s="46">
        <v>30</v>
      </c>
    </row>
    <row r="37" spans="1:10" x14ac:dyDescent="0.25">
      <c r="A37" s="49">
        <f t="shared" si="1"/>
        <v>9</v>
      </c>
      <c r="B37" s="46">
        <v>24</v>
      </c>
      <c r="C37" s="46">
        <v>30</v>
      </c>
      <c r="D37" s="46">
        <v>30</v>
      </c>
      <c r="F37" t="s">
        <v>93</v>
      </c>
      <c r="G37" t="s">
        <v>94</v>
      </c>
      <c r="H37" t="s">
        <v>95</v>
      </c>
      <c r="I37" t="s">
        <v>89</v>
      </c>
      <c r="J37" t="s">
        <v>96</v>
      </c>
    </row>
    <row r="38" spans="1:10" x14ac:dyDescent="0.25">
      <c r="A38" s="49">
        <f t="shared" si="1"/>
        <v>10</v>
      </c>
      <c r="B38" s="46">
        <v>31</v>
      </c>
      <c r="C38" s="46">
        <v>36</v>
      </c>
      <c r="D38" s="46">
        <v>39</v>
      </c>
      <c r="F38" t="s">
        <v>102</v>
      </c>
      <c r="G38">
        <v>-0.15</v>
      </c>
      <c r="H38">
        <v>8.0890000000000004E-2</v>
      </c>
      <c r="I38" t="s">
        <v>90</v>
      </c>
      <c r="J38" t="s">
        <v>105</v>
      </c>
    </row>
    <row r="39" spans="1:10" x14ac:dyDescent="0.25">
      <c r="A39" s="49">
        <f t="shared" si="1"/>
        <v>11</v>
      </c>
      <c r="B39" s="46">
        <v>47</v>
      </c>
      <c r="C39" s="46">
        <v>31</v>
      </c>
      <c r="D39" s="46">
        <v>31</v>
      </c>
      <c r="F39" t="s">
        <v>103</v>
      </c>
      <c r="G39">
        <v>0.35</v>
      </c>
      <c r="H39">
        <v>0.18870000000000001</v>
      </c>
      <c r="I39" t="s">
        <v>90</v>
      </c>
      <c r="J39" t="s">
        <v>106</v>
      </c>
    </row>
    <row r="40" spans="1:10" x14ac:dyDescent="0.25">
      <c r="A40" s="49">
        <f t="shared" si="1"/>
        <v>12</v>
      </c>
      <c r="B40" s="5">
        <v>52</v>
      </c>
      <c r="C40" s="46">
        <v>54</v>
      </c>
      <c r="D40" s="46">
        <v>43</v>
      </c>
      <c r="F40" t="s">
        <v>104</v>
      </c>
      <c r="G40">
        <v>0.5</v>
      </c>
      <c r="H40">
        <v>0.26960000000000001</v>
      </c>
      <c r="I40" t="s">
        <v>90</v>
      </c>
      <c r="J40" t="s">
        <v>107</v>
      </c>
    </row>
    <row r="41" spans="1:10" x14ac:dyDescent="0.25">
      <c r="A41" s="49">
        <f t="shared" si="1"/>
        <v>13</v>
      </c>
      <c r="B41" s="46">
        <v>37</v>
      </c>
      <c r="C41" s="46">
        <v>30</v>
      </c>
      <c r="D41" s="46">
        <v>32</v>
      </c>
    </row>
    <row r="42" spans="1:10" x14ac:dyDescent="0.25">
      <c r="A42" s="49">
        <f t="shared" si="1"/>
        <v>14</v>
      </c>
      <c r="B42" s="46">
        <v>39</v>
      </c>
      <c r="C42" s="46">
        <v>33</v>
      </c>
      <c r="D42" s="46">
        <v>41</v>
      </c>
    </row>
    <row r="43" spans="1:10" x14ac:dyDescent="0.25">
      <c r="A43" s="49">
        <f t="shared" si="1"/>
        <v>15</v>
      </c>
      <c r="B43" s="46">
        <v>18</v>
      </c>
      <c r="C43" s="46">
        <v>40</v>
      </c>
      <c r="D43" s="46">
        <v>37</v>
      </c>
    </row>
    <row r="44" spans="1:10" x14ac:dyDescent="0.25">
      <c r="A44" s="49">
        <f t="shared" si="1"/>
        <v>16</v>
      </c>
      <c r="B44" s="46">
        <v>38</v>
      </c>
      <c r="C44" s="46">
        <v>30</v>
      </c>
      <c r="D44" s="46">
        <v>33</v>
      </c>
    </row>
    <row r="45" spans="1:10" x14ac:dyDescent="0.25">
      <c r="A45" s="49">
        <f t="shared" si="1"/>
        <v>17</v>
      </c>
      <c r="B45" s="46">
        <v>41</v>
      </c>
      <c r="C45" s="46">
        <v>38</v>
      </c>
      <c r="D45" s="46">
        <v>38</v>
      </c>
    </row>
    <row r="46" spans="1:10" x14ac:dyDescent="0.25">
      <c r="A46" s="49">
        <f t="shared" si="1"/>
        <v>18</v>
      </c>
      <c r="B46" s="46">
        <v>42</v>
      </c>
      <c r="C46" s="5">
        <v>38</v>
      </c>
      <c r="D46" s="46">
        <v>29</v>
      </c>
    </row>
    <row r="47" spans="1:10" x14ac:dyDescent="0.25">
      <c r="A47" s="49">
        <f t="shared" si="1"/>
        <v>19</v>
      </c>
      <c r="B47" s="46">
        <v>49</v>
      </c>
      <c r="C47" s="35">
        <v>32</v>
      </c>
      <c r="D47" s="46">
        <v>33</v>
      </c>
    </row>
    <row r="48" spans="1:10" x14ac:dyDescent="0.25">
      <c r="A48" s="49">
        <f t="shared" si="1"/>
        <v>20</v>
      </c>
      <c r="B48" s="46">
        <v>29</v>
      </c>
      <c r="C48" s="35">
        <v>30</v>
      </c>
      <c r="D48" s="46">
        <v>31</v>
      </c>
    </row>
    <row r="51" spans="1:9" x14ac:dyDescent="0.25">
      <c r="B51" s="28" t="s">
        <v>108</v>
      </c>
    </row>
    <row r="52" spans="1:9" x14ac:dyDescent="0.25">
      <c r="A52" s="3"/>
      <c r="B52" s="3" t="s">
        <v>88</v>
      </c>
      <c r="C52" s="3" t="s">
        <v>9</v>
      </c>
      <c r="D52" s="3" t="s">
        <v>8</v>
      </c>
    </row>
    <row r="53" spans="1:9" x14ac:dyDescent="0.25">
      <c r="A53" s="49">
        <v>1</v>
      </c>
      <c r="B53" s="3">
        <f t="shared" ref="B53:B72" si="2">B29-B5</f>
        <v>9</v>
      </c>
      <c r="C53" s="36">
        <v>1</v>
      </c>
      <c r="D53" s="36">
        <v>-5</v>
      </c>
    </row>
    <row r="54" spans="1:9" x14ac:dyDescent="0.25">
      <c r="A54" s="49">
        <f>A53+1</f>
        <v>2</v>
      </c>
      <c r="B54" s="3">
        <f t="shared" si="2"/>
        <v>-1</v>
      </c>
      <c r="C54" s="36">
        <v>5</v>
      </c>
      <c r="D54" s="36">
        <v>0</v>
      </c>
      <c r="G54" s="11" t="s">
        <v>88</v>
      </c>
      <c r="H54" s="11" t="s">
        <v>97</v>
      </c>
      <c r="I54" s="11" t="s">
        <v>8</v>
      </c>
    </row>
    <row r="55" spans="1:9" x14ac:dyDescent="0.25">
      <c r="A55" s="49">
        <f t="shared" ref="A55:A72" si="3">A54+1</f>
        <v>3</v>
      </c>
      <c r="B55" s="3">
        <f t="shared" si="2"/>
        <v>0</v>
      </c>
      <c r="C55" s="36">
        <v>-2</v>
      </c>
      <c r="D55" s="36">
        <v>-3</v>
      </c>
      <c r="F55" t="s">
        <v>91</v>
      </c>
      <c r="G55" s="11">
        <v>1.85</v>
      </c>
      <c r="H55" s="11">
        <v>-1.95</v>
      </c>
      <c r="I55" s="11">
        <v>-1.7</v>
      </c>
    </row>
    <row r="56" spans="1:9" x14ac:dyDescent="0.25">
      <c r="A56" s="49">
        <f t="shared" si="3"/>
        <v>4</v>
      </c>
      <c r="B56" s="3">
        <f t="shared" si="2"/>
        <v>2</v>
      </c>
      <c r="C56" s="36">
        <v>7</v>
      </c>
      <c r="D56" s="36">
        <v>-5</v>
      </c>
      <c r="F56" t="s">
        <v>92</v>
      </c>
      <c r="G56" s="11">
        <v>4.0819999999999999</v>
      </c>
      <c r="H56" s="11">
        <v>4.6509999999999998</v>
      </c>
      <c r="I56" s="11">
        <v>4.6349999999999998</v>
      </c>
    </row>
    <row r="57" spans="1:9" x14ac:dyDescent="0.25">
      <c r="A57" s="49">
        <f t="shared" si="3"/>
        <v>5</v>
      </c>
      <c r="B57" s="3">
        <f t="shared" si="2"/>
        <v>-1</v>
      </c>
      <c r="C57" s="36">
        <v>-14</v>
      </c>
      <c r="D57" s="36">
        <v>14</v>
      </c>
      <c r="F57" t="s">
        <v>99</v>
      </c>
      <c r="G57" s="11">
        <v>0.91269999999999996</v>
      </c>
      <c r="H57" s="11">
        <v>1.04</v>
      </c>
      <c r="I57" s="11">
        <v>1.036</v>
      </c>
    </row>
    <row r="58" spans="1:9" x14ac:dyDescent="0.25">
      <c r="A58" s="49">
        <f t="shared" si="3"/>
        <v>6</v>
      </c>
      <c r="B58" s="3">
        <f t="shared" si="2"/>
        <v>1</v>
      </c>
      <c r="C58" s="36">
        <v>-1</v>
      </c>
      <c r="D58" s="36">
        <v>0</v>
      </c>
      <c r="F58" t="s">
        <v>100</v>
      </c>
      <c r="G58" s="11" t="s">
        <v>101</v>
      </c>
      <c r="H58" s="11" t="s">
        <v>101</v>
      </c>
      <c r="I58" s="11" t="s">
        <v>101</v>
      </c>
    </row>
    <row r="59" spans="1:9" x14ac:dyDescent="0.25">
      <c r="A59" s="49">
        <f t="shared" si="3"/>
        <v>7</v>
      </c>
      <c r="B59" s="3">
        <f t="shared" si="2"/>
        <v>0</v>
      </c>
      <c r="C59" s="36">
        <v>1</v>
      </c>
      <c r="D59" s="36">
        <v>0</v>
      </c>
      <c r="G59" s="11"/>
      <c r="H59" s="11"/>
      <c r="I59" s="11"/>
    </row>
    <row r="60" spans="1:9" x14ac:dyDescent="0.25">
      <c r="A60" s="49">
        <f t="shared" si="3"/>
        <v>8</v>
      </c>
      <c r="B60" s="3">
        <f t="shared" si="2"/>
        <v>2</v>
      </c>
      <c r="C60" s="36">
        <v>-1</v>
      </c>
      <c r="D60" s="36">
        <v>1</v>
      </c>
      <c r="F60" t="s">
        <v>93</v>
      </c>
      <c r="G60" s="11" t="s">
        <v>94</v>
      </c>
      <c r="H60" s="11" t="s">
        <v>95</v>
      </c>
      <c r="I60" s="11" t="s">
        <v>89</v>
      </c>
    </row>
    <row r="61" spans="1:9" x14ac:dyDescent="0.25">
      <c r="A61" s="49">
        <f t="shared" si="3"/>
        <v>9</v>
      </c>
      <c r="B61" s="3">
        <f t="shared" si="2"/>
        <v>0</v>
      </c>
      <c r="C61" s="36">
        <v>-1</v>
      </c>
      <c r="D61" s="36">
        <v>1</v>
      </c>
      <c r="F61" s="50" t="s">
        <v>102</v>
      </c>
      <c r="G61" s="51">
        <v>3.8</v>
      </c>
      <c r="H61" s="51">
        <v>3.8069999999999999</v>
      </c>
      <c r="I61" s="51" t="s">
        <v>109</v>
      </c>
    </row>
    <row r="62" spans="1:9" x14ac:dyDescent="0.25">
      <c r="A62" s="49">
        <f t="shared" si="3"/>
        <v>10</v>
      </c>
      <c r="B62" s="3">
        <f t="shared" si="2"/>
        <v>13</v>
      </c>
      <c r="C62" s="36">
        <v>-4</v>
      </c>
      <c r="D62" s="36">
        <v>-2</v>
      </c>
      <c r="F62" s="50" t="s">
        <v>103</v>
      </c>
      <c r="G62" s="51">
        <v>3.55</v>
      </c>
      <c r="H62" s="51">
        <v>3.5569999999999999</v>
      </c>
      <c r="I62" s="51" t="s">
        <v>109</v>
      </c>
    </row>
    <row r="63" spans="1:9" x14ac:dyDescent="0.25">
      <c r="A63" s="49">
        <f t="shared" si="3"/>
        <v>11</v>
      </c>
      <c r="B63" s="3">
        <f t="shared" si="2"/>
        <v>4</v>
      </c>
      <c r="C63" s="36">
        <v>-1</v>
      </c>
      <c r="D63" s="36">
        <v>0</v>
      </c>
      <c r="F63" t="s">
        <v>104</v>
      </c>
      <c r="G63" s="11">
        <v>-0.25</v>
      </c>
      <c r="H63" s="11">
        <v>0.2505</v>
      </c>
      <c r="I63" s="11" t="s">
        <v>90</v>
      </c>
    </row>
    <row r="64" spans="1:9" x14ac:dyDescent="0.25">
      <c r="A64" s="49">
        <f t="shared" si="3"/>
        <v>12</v>
      </c>
      <c r="B64" s="3">
        <f t="shared" si="2"/>
        <v>-2</v>
      </c>
      <c r="C64" s="36">
        <v>4</v>
      </c>
      <c r="D64" s="36">
        <v>-7</v>
      </c>
    </row>
    <row r="65" spans="1:23" x14ac:dyDescent="0.25">
      <c r="A65" s="49">
        <f t="shared" si="3"/>
        <v>13</v>
      </c>
      <c r="B65" s="3">
        <f t="shared" si="2"/>
        <v>1</v>
      </c>
      <c r="C65" s="36">
        <v>-3</v>
      </c>
      <c r="D65" s="36">
        <v>0</v>
      </c>
    </row>
    <row r="66" spans="1:23" x14ac:dyDescent="0.25">
      <c r="A66" s="49">
        <f t="shared" si="3"/>
        <v>14</v>
      </c>
      <c r="B66" s="3">
        <f t="shared" si="2"/>
        <v>7</v>
      </c>
      <c r="C66" s="36">
        <v>-6</v>
      </c>
      <c r="D66" s="36">
        <v>-7</v>
      </c>
    </row>
    <row r="67" spans="1:23" x14ac:dyDescent="0.25">
      <c r="A67" s="49">
        <f t="shared" si="3"/>
        <v>15</v>
      </c>
      <c r="B67" s="3">
        <f t="shared" si="2"/>
        <v>0</v>
      </c>
      <c r="C67" s="36">
        <v>0</v>
      </c>
      <c r="D67" s="36">
        <v>-4</v>
      </c>
    </row>
    <row r="68" spans="1:23" x14ac:dyDescent="0.25">
      <c r="A68" s="49">
        <f t="shared" si="3"/>
        <v>16</v>
      </c>
      <c r="B68" s="3">
        <f t="shared" si="2"/>
        <v>3</v>
      </c>
      <c r="C68" s="36">
        <v>-4</v>
      </c>
      <c r="D68" s="36">
        <v>-1</v>
      </c>
    </row>
    <row r="69" spans="1:23" x14ac:dyDescent="0.25">
      <c r="A69" s="49">
        <f t="shared" si="3"/>
        <v>17</v>
      </c>
      <c r="B69" s="3">
        <f t="shared" si="2"/>
        <v>-6</v>
      </c>
      <c r="C69" s="36">
        <v>-8</v>
      </c>
      <c r="D69" s="36">
        <v>-4</v>
      </c>
    </row>
    <row r="70" spans="1:23" x14ac:dyDescent="0.25">
      <c r="A70" s="49">
        <f t="shared" si="3"/>
        <v>18</v>
      </c>
      <c r="B70" s="3">
        <f t="shared" si="2"/>
        <v>1</v>
      </c>
      <c r="C70" s="36">
        <v>-4</v>
      </c>
      <c r="D70" s="36">
        <v>-8</v>
      </c>
    </row>
    <row r="71" spans="1:23" x14ac:dyDescent="0.25">
      <c r="A71" s="49">
        <f t="shared" si="3"/>
        <v>19</v>
      </c>
      <c r="B71" s="3">
        <f t="shared" si="2"/>
        <v>2</v>
      </c>
      <c r="C71" s="36">
        <v>-3.1255731922398624</v>
      </c>
      <c r="D71" s="36">
        <v>-1</v>
      </c>
    </row>
    <row r="72" spans="1:23" x14ac:dyDescent="0.25">
      <c r="A72" s="49">
        <f t="shared" si="3"/>
        <v>20</v>
      </c>
      <c r="B72" s="3">
        <f t="shared" si="2"/>
        <v>2</v>
      </c>
      <c r="C72" s="36">
        <v>-5.1255731922398624</v>
      </c>
      <c r="D72" s="36">
        <v>-3</v>
      </c>
    </row>
    <row r="75" spans="1:23" s="27" customFormat="1" ht="18.75" x14ac:dyDescent="0.3">
      <c r="B75" s="29" t="s">
        <v>79</v>
      </c>
      <c r="C75" s="30"/>
      <c r="L75" s="71"/>
      <c r="O75" s="71"/>
      <c r="R75" s="71"/>
      <c r="U75" s="71"/>
      <c r="V75" s="71"/>
      <c r="W75" s="71"/>
    </row>
    <row r="76" spans="1:23" x14ac:dyDescent="0.25">
      <c r="C76" t="s">
        <v>11</v>
      </c>
    </row>
    <row r="77" spans="1:23" x14ac:dyDescent="0.25">
      <c r="C77" t="s">
        <v>88</v>
      </c>
      <c r="D77" t="s">
        <v>110</v>
      </c>
      <c r="E77" t="s">
        <v>111</v>
      </c>
      <c r="H77" s="9" t="s">
        <v>27</v>
      </c>
      <c r="I77" t="s">
        <v>113</v>
      </c>
    </row>
    <row r="78" spans="1:23" x14ac:dyDescent="0.25">
      <c r="B78" s="20">
        <v>1</v>
      </c>
      <c r="C78" s="5">
        <v>20</v>
      </c>
      <c r="D78" s="5">
        <v>25</v>
      </c>
      <c r="E78" s="5">
        <v>23</v>
      </c>
      <c r="H78" s="5" t="s">
        <v>88</v>
      </c>
      <c r="I78" s="5" t="s">
        <v>110</v>
      </c>
      <c r="J78" s="5" t="s">
        <v>111</v>
      </c>
    </row>
    <row r="79" spans="1:23" x14ac:dyDescent="0.25">
      <c r="B79" s="20">
        <v>2</v>
      </c>
      <c r="C79" s="5">
        <v>25</v>
      </c>
      <c r="D79" s="5">
        <v>29</v>
      </c>
      <c r="E79" s="5">
        <v>27</v>
      </c>
      <c r="H79" s="5">
        <f>C150-C78</f>
        <v>4</v>
      </c>
      <c r="I79" s="5">
        <f>D150-D78</f>
        <v>0</v>
      </c>
      <c r="J79" s="5">
        <f>E150-E78</f>
        <v>0</v>
      </c>
    </row>
    <row r="80" spans="1:23" x14ac:dyDescent="0.25">
      <c r="B80" s="20">
        <v>3</v>
      </c>
      <c r="C80" s="5">
        <v>20</v>
      </c>
      <c r="D80" s="5">
        <v>25</v>
      </c>
      <c r="E80" s="5">
        <v>22</v>
      </c>
      <c r="H80" s="5">
        <f t="shared" ref="H80:J95" si="4">C151-C79</f>
        <v>2</v>
      </c>
      <c r="I80" s="5">
        <f t="shared" si="4"/>
        <v>4</v>
      </c>
      <c r="J80" s="5">
        <f t="shared" si="4"/>
        <v>4</v>
      </c>
    </row>
    <row r="81" spans="2:10" x14ac:dyDescent="0.25">
      <c r="B81" s="20">
        <f t="shared" ref="B81:B97" si="5">B80+1</f>
        <v>4</v>
      </c>
      <c r="C81" s="5">
        <v>20</v>
      </c>
      <c r="D81" s="5">
        <v>23</v>
      </c>
      <c r="E81" s="5">
        <v>24</v>
      </c>
      <c r="H81" s="5">
        <f t="shared" si="4"/>
        <v>3</v>
      </c>
      <c r="I81" s="5">
        <f t="shared" si="4"/>
        <v>0</v>
      </c>
      <c r="J81" s="5">
        <f t="shared" si="4"/>
        <v>0</v>
      </c>
    </row>
    <row r="82" spans="2:10" x14ac:dyDescent="0.25">
      <c r="B82" s="22">
        <f t="shared" si="5"/>
        <v>5</v>
      </c>
      <c r="C82" s="5">
        <v>32</v>
      </c>
      <c r="D82" s="5">
        <v>30</v>
      </c>
      <c r="E82" s="5">
        <v>30</v>
      </c>
      <c r="H82" s="5">
        <f t="shared" si="4"/>
        <v>2</v>
      </c>
      <c r="I82" s="5">
        <f t="shared" si="4"/>
        <v>1</v>
      </c>
      <c r="J82" s="5">
        <f t="shared" si="4"/>
        <v>4</v>
      </c>
    </row>
    <row r="83" spans="2:10" x14ac:dyDescent="0.25">
      <c r="B83" s="20">
        <f t="shared" si="5"/>
        <v>6</v>
      </c>
      <c r="C83" s="5">
        <v>18</v>
      </c>
      <c r="D83" s="5">
        <v>19</v>
      </c>
      <c r="E83" s="5">
        <v>17</v>
      </c>
      <c r="H83" s="5">
        <f t="shared" si="4"/>
        <v>-4</v>
      </c>
      <c r="I83" s="5">
        <f t="shared" si="4"/>
        <v>1</v>
      </c>
      <c r="J83" s="5">
        <f t="shared" si="4"/>
        <v>0</v>
      </c>
    </row>
    <row r="84" spans="2:10" x14ac:dyDescent="0.25">
      <c r="B84" s="20">
        <f t="shared" si="5"/>
        <v>7</v>
      </c>
      <c r="C84" s="5">
        <v>30</v>
      </c>
      <c r="D84" s="5">
        <v>30</v>
      </c>
      <c r="E84" s="5">
        <v>30</v>
      </c>
      <c r="H84" s="5">
        <f t="shared" si="4"/>
        <v>0</v>
      </c>
      <c r="I84" s="5">
        <f t="shared" si="4"/>
        <v>-1</v>
      </c>
      <c r="J84" s="5">
        <f t="shared" si="4"/>
        <v>-2</v>
      </c>
    </row>
    <row r="85" spans="2:10" x14ac:dyDescent="0.25">
      <c r="B85" s="20">
        <f t="shared" si="5"/>
        <v>8</v>
      </c>
      <c r="C85" s="5">
        <v>28</v>
      </c>
      <c r="D85" s="5">
        <v>30</v>
      </c>
      <c r="E85" s="5">
        <v>30</v>
      </c>
      <c r="H85" s="5">
        <f t="shared" si="4"/>
        <v>2</v>
      </c>
      <c r="I85" s="5">
        <f t="shared" si="4"/>
        <v>0</v>
      </c>
      <c r="J85" s="5">
        <f t="shared" si="4"/>
        <v>0</v>
      </c>
    </row>
    <row r="86" spans="2:10" x14ac:dyDescent="0.25">
      <c r="B86" s="20">
        <f t="shared" si="5"/>
        <v>9</v>
      </c>
      <c r="C86" s="5">
        <v>27</v>
      </c>
      <c r="D86" s="5">
        <v>27</v>
      </c>
      <c r="E86" s="5">
        <v>32</v>
      </c>
      <c r="H86" s="5">
        <f t="shared" si="4"/>
        <v>1</v>
      </c>
      <c r="I86" s="5">
        <f t="shared" si="4"/>
        <v>0</v>
      </c>
      <c r="J86" s="5">
        <f t="shared" si="4"/>
        <v>0</v>
      </c>
    </row>
    <row r="87" spans="2:10" x14ac:dyDescent="0.25">
      <c r="B87" s="20">
        <f t="shared" si="5"/>
        <v>10</v>
      </c>
      <c r="C87" s="5">
        <v>30</v>
      </c>
      <c r="D87" s="5">
        <v>39</v>
      </c>
      <c r="E87" s="5">
        <v>27</v>
      </c>
      <c r="H87" s="5">
        <f t="shared" si="4"/>
        <v>0</v>
      </c>
      <c r="I87" s="5">
        <f t="shared" si="4"/>
        <v>2</v>
      </c>
      <c r="J87" s="5">
        <f t="shared" si="4"/>
        <v>1</v>
      </c>
    </row>
    <row r="88" spans="2:10" x14ac:dyDescent="0.25">
      <c r="B88" s="20">
        <f t="shared" si="5"/>
        <v>11</v>
      </c>
      <c r="C88" s="5">
        <v>11</v>
      </c>
      <c r="D88" s="5">
        <v>15</v>
      </c>
      <c r="E88" s="5">
        <v>12</v>
      </c>
      <c r="H88" s="5">
        <f t="shared" si="4"/>
        <v>-2</v>
      </c>
      <c r="I88" s="5">
        <f t="shared" si="4"/>
        <v>-9</v>
      </c>
      <c r="J88" s="5">
        <f t="shared" si="4"/>
        <v>3</v>
      </c>
    </row>
    <row r="89" spans="2:10" x14ac:dyDescent="0.25">
      <c r="B89" s="20">
        <f t="shared" si="5"/>
        <v>12</v>
      </c>
      <c r="C89" s="5">
        <v>20</v>
      </c>
      <c r="D89" s="5">
        <v>18</v>
      </c>
      <c r="E89" s="5">
        <v>17</v>
      </c>
      <c r="H89" s="5">
        <f t="shared" si="4"/>
        <v>1</v>
      </c>
      <c r="I89" s="5">
        <f t="shared" si="4"/>
        <v>2</v>
      </c>
      <c r="J89" s="5">
        <f t="shared" si="4"/>
        <v>2</v>
      </c>
    </row>
    <row r="90" spans="2:10" x14ac:dyDescent="0.25">
      <c r="B90" s="20">
        <f t="shared" si="5"/>
        <v>13</v>
      </c>
      <c r="C90" s="5">
        <v>19</v>
      </c>
      <c r="D90" s="5">
        <v>20</v>
      </c>
      <c r="E90" s="5">
        <v>18</v>
      </c>
      <c r="H90" s="5">
        <f t="shared" si="4"/>
        <v>0</v>
      </c>
      <c r="I90" s="5">
        <f t="shared" si="4"/>
        <v>2</v>
      </c>
      <c r="J90" s="5">
        <f t="shared" si="4"/>
        <v>3</v>
      </c>
    </row>
    <row r="91" spans="2:10" x14ac:dyDescent="0.25">
      <c r="B91" s="20">
        <f t="shared" si="5"/>
        <v>14</v>
      </c>
      <c r="C91" s="5">
        <v>3</v>
      </c>
      <c r="D91" s="5">
        <v>5</v>
      </c>
      <c r="E91" s="5">
        <v>5</v>
      </c>
      <c r="H91" s="5">
        <f t="shared" si="4"/>
        <v>1</v>
      </c>
      <c r="I91" s="5">
        <f t="shared" si="4"/>
        <v>0</v>
      </c>
      <c r="J91" s="5">
        <f t="shared" si="4"/>
        <v>2</v>
      </c>
    </row>
    <row r="92" spans="2:10" x14ac:dyDescent="0.25">
      <c r="B92" s="20">
        <f t="shared" si="5"/>
        <v>15</v>
      </c>
      <c r="C92" s="5">
        <v>5</v>
      </c>
      <c r="D92" s="5">
        <v>8</v>
      </c>
      <c r="E92" s="5">
        <v>10</v>
      </c>
      <c r="H92" s="5">
        <f t="shared" si="4"/>
        <v>2</v>
      </c>
      <c r="I92" s="5">
        <f t="shared" si="4"/>
        <v>2</v>
      </c>
      <c r="J92" s="5">
        <f t="shared" si="4"/>
        <v>2</v>
      </c>
    </row>
    <row r="93" spans="2:10" x14ac:dyDescent="0.25">
      <c r="B93" s="20">
        <f t="shared" si="5"/>
        <v>16</v>
      </c>
      <c r="C93" s="5">
        <v>7</v>
      </c>
      <c r="D93" s="5">
        <v>5</v>
      </c>
      <c r="E93" s="5">
        <v>6</v>
      </c>
      <c r="H93" s="5">
        <f t="shared" si="4"/>
        <v>0</v>
      </c>
      <c r="I93" s="5">
        <f t="shared" si="4"/>
        <v>2</v>
      </c>
      <c r="J93" s="5">
        <f t="shared" si="4"/>
        <v>-2</v>
      </c>
    </row>
    <row r="94" spans="2:10" x14ac:dyDescent="0.25">
      <c r="B94" s="20">
        <f t="shared" si="5"/>
        <v>17</v>
      </c>
      <c r="C94" s="5">
        <v>5</v>
      </c>
      <c r="D94" s="5">
        <v>10</v>
      </c>
      <c r="E94" s="5">
        <v>7</v>
      </c>
      <c r="H94" s="5">
        <f t="shared" si="4"/>
        <v>0</v>
      </c>
      <c r="I94" s="5">
        <f t="shared" si="4"/>
        <v>2</v>
      </c>
      <c r="J94" s="5">
        <f t="shared" si="4"/>
        <v>1</v>
      </c>
    </row>
    <row r="95" spans="2:10" x14ac:dyDescent="0.25">
      <c r="B95" s="20">
        <f t="shared" si="5"/>
        <v>18</v>
      </c>
      <c r="C95" s="5">
        <v>5</v>
      </c>
      <c r="D95" s="5">
        <v>10</v>
      </c>
      <c r="E95" s="5">
        <v>8</v>
      </c>
      <c r="H95" s="5">
        <f t="shared" si="4"/>
        <v>3</v>
      </c>
      <c r="I95" s="5">
        <f t="shared" si="4"/>
        <v>0</v>
      </c>
      <c r="J95" s="5">
        <f t="shared" si="4"/>
        <v>2</v>
      </c>
    </row>
    <row r="96" spans="2:10" x14ac:dyDescent="0.25">
      <c r="B96" s="20">
        <f t="shared" si="5"/>
        <v>19</v>
      </c>
      <c r="C96" s="5">
        <v>7</v>
      </c>
      <c r="D96" s="5">
        <v>7</v>
      </c>
      <c r="E96" s="5">
        <v>8</v>
      </c>
      <c r="H96" s="5">
        <f t="shared" ref="H96:J97" si="6">C167-C95</f>
        <v>2</v>
      </c>
      <c r="I96" s="5">
        <f t="shared" si="6"/>
        <v>0</v>
      </c>
      <c r="J96" s="5">
        <f t="shared" si="6"/>
        <v>1</v>
      </c>
    </row>
    <row r="97" spans="2:10" x14ac:dyDescent="0.25">
      <c r="B97" s="47">
        <f t="shared" si="5"/>
        <v>20</v>
      </c>
      <c r="C97" s="48">
        <v>6</v>
      </c>
      <c r="D97" s="48">
        <v>6</v>
      </c>
      <c r="E97" s="48">
        <v>7</v>
      </c>
      <c r="H97" s="5">
        <f t="shared" si="6"/>
        <v>-1</v>
      </c>
      <c r="I97" s="5">
        <f t="shared" si="6"/>
        <v>0</v>
      </c>
      <c r="J97" s="5">
        <f t="shared" si="6"/>
        <v>0</v>
      </c>
    </row>
    <row r="100" spans="2:10" x14ac:dyDescent="0.25">
      <c r="C100" t="s">
        <v>13</v>
      </c>
    </row>
    <row r="101" spans="2:10" x14ac:dyDescent="0.25">
      <c r="C101" t="s">
        <v>88</v>
      </c>
      <c r="D101" t="s">
        <v>110</v>
      </c>
      <c r="E101" t="s">
        <v>111</v>
      </c>
    </row>
    <row r="102" spans="2:10" x14ac:dyDescent="0.25">
      <c r="C102" s="5">
        <v>20</v>
      </c>
      <c r="D102" s="5">
        <v>25</v>
      </c>
      <c r="E102" s="5">
        <v>25</v>
      </c>
    </row>
    <row r="103" spans="2:10" x14ac:dyDescent="0.25">
      <c r="C103" s="5">
        <v>25</v>
      </c>
      <c r="D103" s="5">
        <v>30</v>
      </c>
      <c r="E103" s="5">
        <v>28</v>
      </c>
    </row>
    <row r="104" spans="2:10" x14ac:dyDescent="0.25">
      <c r="C104" s="5">
        <v>20</v>
      </c>
      <c r="D104" s="5">
        <v>25</v>
      </c>
      <c r="E104" s="5">
        <v>24</v>
      </c>
    </row>
    <row r="105" spans="2:10" x14ac:dyDescent="0.25">
      <c r="C105" s="5">
        <v>22</v>
      </c>
      <c r="D105" s="5">
        <v>24</v>
      </c>
      <c r="E105" s="5">
        <v>27</v>
      </c>
    </row>
    <row r="106" spans="2:10" x14ac:dyDescent="0.25">
      <c r="C106" s="5">
        <v>28</v>
      </c>
      <c r="D106" s="5">
        <v>28</v>
      </c>
      <c r="E106" s="5">
        <v>29</v>
      </c>
    </row>
    <row r="107" spans="2:10" x14ac:dyDescent="0.25">
      <c r="C107" s="5">
        <v>16</v>
      </c>
      <c r="D107" s="5">
        <v>20</v>
      </c>
      <c r="E107" s="5">
        <v>16</v>
      </c>
    </row>
    <row r="108" spans="2:10" x14ac:dyDescent="0.25">
      <c r="C108" s="5">
        <v>30</v>
      </c>
      <c r="D108" s="5">
        <v>28</v>
      </c>
      <c r="E108" s="5">
        <v>32</v>
      </c>
    </row>
    <row r="109" spans="2:10" x14ac:dyDescent="0.25">
      <c r="C109" s="5">
        <v>30</v>
      </c>
      <c r="D109" s="5">
        <v>28</v>
      </c>
      <c r="E109" s="5">
        <v>29</v>
      </c>
    </row>
    <row r="110" spans="2:10" x14ac:dyDescent="0.25">
      <c r="C110" s="5">
        <v>28</v>
      </c>
      <c r="D110" s="5">
        <v>28</v>
      </c>
      <c r="E110" s="5">
        <v>32</v>
      </c>
    </row>
    <row r="111" spans="2:10" x14ac:dyDescent="0.25">
      <c r="C111" s="5">
        <v>28</v>
      </c>
      <c r="D111" s="5">
        <v>31</v>
      </c>
      <c r="E111" s="5">
        <v>28</v>
      </c>
    </row>
    <row r="112" spans="2:10" x14ac:dyDescent="0.25">
      <c r="C112" s="5">
        <v>10</v>
      </c>
      <c r="D112" s="5">
        <v>15</v>
      </c>
      <c r="E112" s="5">
        <v>16</v>
      </c>
    </row>
    <row r="113" spans="3:5" x14ac:dyDescent="0.25">
      <c r="C113" s="5">
        <v>20</v>
      </c>
      <c r="D113" s="5">
        <v>20</v>
      </c>
      <c r="E113" s="5">
        <v>19</v>
      </c>
    </row>
    <row r="114" spans="3:5" x14ac:dyDescent="0.25">
      <c r="C114" s="5">
        <v>20</v>
      </c>
      <c r="D114" s="5">
        <v>20</v>
      </c>
      <c r="E114" s="5">
        <v>18</v>
      </c>
    </row>
    <row r="115" spans="3:5" x14ac:dyDescent="0.25">
      <c r="C115" s="5">
        <v>5</v>
      </c>
      <c r="D115" s="5">
        <v>7</v>
      </c>
      <c r="E115" s="5">
        <v>7</v>
      </c>
    </row>
    <row r="116" spans="3:5" x14ac:dyDescent="0.25">
      <c r="C116" s="5">
        <v>5</v>
      </c>
      <c r="D116" s="5">
        <v>10</v>
      </c>
      <c r="E116" s="5">
        <v>6</v>
      </c>
    </row>
    <row r="117" spans="3:5" x14ac:dyDescent="0.25">
      <c r="C117" s="5">
        <v>7</v>
      </c>
      <c r="D117" s="5">
        <v>7</v>
      </c>
      <c r="E117" s="5">
        <v>7</v>
      </c>
    </row>
    <row r="118" spans="3:5" x14ac:dyDescent="0.25">
      <c r="C118" s="5">
        <v>6</v>
      </c>
      <c r="D118" s="5">
        <v>10</v>
      </c>
      <c r="E118" s="5">
        <v>8</v>
      </c>
    </row>
    <row r="119" spans="3:5" x14ac:dyDescent="0.25">
      <c r="C119" s="5">
        <v>5</v>
      </c>
      <c r="D119" s="5">
        <v>10</v>
      </c>
      <c r="E119" s="5">
        <v>10</v>
      </c>
    </row>
    <row r="120" spans="3:5" x14ac:dyDescent="0.25">
      <c r="C120" s="5">
        <v>6</v>
      </c>
      <c r="D120" s="5">
        <v>7</v>
      </c>
      <c r="E120" s="5">
        <v>7</v>
      </c>
    </row>
    <row r="121" spans="3:5" x14ac:dyDescent="0.25">
      <c r="C121" s="48">
        <v>6</v>
      </c>
      <c r="D121" s="48">
        <v>6</v>
      </c>
      <c r="E121" s="48">
        <v>6</v>
      </c>
    </row>
    <row r="124" spans="3:5" x14ac:dyDescent="0.25">
      <c r="C124" t="s">
        <v>17</v>
      </c>
    </row>
    <row r="125" spans="3:5" x14ac:dyDescent="0.25">
      <c r="C125" t="s">
        <v>88</v>
      </c>
      <c r="D125" t="s">
        <v>110</v>
      </c>
      <c r="E125" t="s">
        <v>111</v>
      </c>
    </row>
    <row r="126" spans="3:5" x14ac:dyDescent="0.25">
      <c r="C126" s="5">
        <v>23</v>
      </c>
      <c r="D126" s="5">
        <v>25</v>
      </c>
      <c r="E126" s="5">
        <v>25</v>
      </c>
    </row>
    <row r="127" spans="3:5" x14ac:dyDescent="0.25">
      <c r="C127" s="5">
        <v>28</v>
      </c>
      <c r="D127" s="5">
        <v>31</v>
      </c>
      <c r="E127" s="5">
        <v>29</v>
      </c>
    </row>
    <row r="128" spans="3:5" x14ac:dyDescent="0.25">
      <c r="C128" s="5">
        <v>22</v>
      </c>
      <c r="D128" s="5">
        <v>25</v>
      </c>
      <c r="E128" s="5">
        <v>24</v>
      </c>
    </row>
    <row r="129" spans="3:5" x14ac:dyDescent="0.25">
      <c r="C129" s="5">
        <v>23</v>
      </c>
      <c r="D129" s="5">
        <v>26</v>
      </c>
      <c r="E129" s="5">
        <v>29</v>
      </c>
    </row>
    <row r="130" spans="3:5" x14ac:dyDescent="0.25">
      <c r="C130" s="5">
        <v>30</v>
      </c>
      <c r="D130" s="5">
        <v>32</v>
      </c>
      <c r="E130" s="5">
        <v>30</v>
      </c>
    </row>
    <row r="131" spans="3:5" x14ac:dyDescent="0.25">
      <c r="C131" s="5">
        <v>14</v>
      </c>
      <c r="D131" s="5">
        <v>20</v>
      </c>
      <c r="E131" s="5">
        <v>18</v>
      </c>
    </row>
    <row r="132" spans="3:5" x14ac:dyDescent="0.25">
      <c r="C132" s="5">
        <v>25</v>
      </c>
      <c r="D132" s="5">
        <v>30</v>
      </c>
      <c r="E132" s="5">
        <v>33</v>
      </c>
    </row>
    <row r="133" spans="3:5" x14ac:dyDescent="0.25">
      <c r="C133" s="5">
        <v>29</v>
      </c>
      <c r="D133" s="5">
        <v>29</v>
      </c>
      <c r="E133" s="5">
        <v>31</v>
      </c>
    </row>
    <row r="134" spans="3:5" x14ac:dyDescent="0.25">
      <c r="C134" s="5">
        <v>28</v>
      </c>
      <c r="D134" s="5">
        <v>28</v>
      </c>
      <c r="E134" s="5">
        <v>32</v>
      </c>
    </row>
    <row r="135" spans="3:5" x14ac:dyDescent="0.25">
      <c r="C135" s="5">
        <v>30</v>
      </c>
      <c r="D135" s="5">
        <v>33</v>
      </c>
      <c r="E135" s="5">
        <v>30</v>
      </c>
    </row>
    <row r="136" spans="3:5" x14ac:dyDescent="0.25">
      <c r="C136" s="5">
        <v>14</v>
      </c>
      <c r="D136" s="5">
        <v>16</v>
      </c>
      <c r="E136" s="5">
        <v>16</v>
      </c>
    </row>
    <row r="137" spans="3:5" x14ac:dyDescent="0.25">
      <c r="C137" s="5">
        <v>20</v>
      </c>
      <c r="D137" s="5">
        <v>20</v>
      </c>
      <c r="E137" s="5">
        <v>19</v>
      </c>
    </row>
    <row r="138" spans="3:5" x14ac:dyDescent="0.25">
      <c r="C138" s="5">
        <v>20</v>
      </c>
      <c r="D138" s="5">
        <v>20</v>
      </c>
      <c r="E138" s="5">
        <v>20</v>
      </c>
    </row>
    <row r="139" spans="3:5" x14ac:dyDescent="0.25">
      <c r="C139" s="5">
        <v>5</v>
      </c>
      <c r="D139" s="5">
        <v>6</v>
      </c>
      <c r="E139" s="5">
        <v>6</v>
      </c>
    </row>
    <row r="140" spans="3:5" x14ac:dyDescent="0.25">
      <c r="C140" s="5">
        <v>5</v>
      </c>
      <c r="D140" s="5">
        <v>10</v>
      </c>
      <c r="E140" s="5">
        <v>6</v>
      </c>
    </row>
    <row r="141" spans="3:5" x14ac:dyDescent="0.25">
      <c r="C141" s="5">
        <v>6</v>
      </c>
      <c r="D141" s="5">
        <v>6</v>
      </c>
      <c r="E141" s="5">
        <v>7</v>
      </c>
    </row>
    <row r="142" spans="3:5" x14ac:dyDescent="0.25">
      <c r="C142" s="5">
        <v>6</v>
      </c>
      <c r="D142" s="5">
        <v>10</v>
      </c>
      <c r="E142" s="5">
        <v>9</v>
      </c>
    </row>
    <row r="143" spans="3:5" x14ac:dyDescent="0.25">
      <c r="C143" s="5">
        <v>7</v>
      </c>
      <c r="D143" s="5">
        <v>7</v>
      </c>
      <c r="E143" s="5">
        <v>9</v>
      </c>
    </row>
    <row r="144" spans="3:5" x14ac:dyDescent="0.25">
      <c r="C144" s="5">
        <v>6</v>
      </c>
      <c r="D144" s="5">
        <v>7</v>
      </c>
      <c r="E144" s="5">
        <v>8</v>
      </c>
    </row>
    <row r="145" spans="3:5" x14ac:dyDescent="0.25">
      <c r="C145" s="48">
        <v>7</v>
      </c>
      <c r="D145" s="48">
        <v>7</v>
      </c>
      <c r="E145" s="48">
        <v>9</v>
      </c>
    </row>
    <row r="148" spans="3:5" x14ac:dyDescent="0.25">
      <c r="C148" t="s">
        <v>20</v>
      </c>
    </row>
    <row r="149" spans="3:5" x14ac:dyDescent="0.25">
      <c r="C149" t="s">
        <v>88</v>
      </c>
      <c r="D149" t="s">
        <v>110</v>
      </c>
      <c r="E149" t="s">
        <v>111</v>
      </c>
    </row>
    <row r="150" spans="3:5" x14ac:dyDescent="0.25">
      <c r="C150" s="5">
        <v>24</v>
      </c>
      <c r="D150" s="5">
        <v>25</v>
      </c>
      <c r="E150" s="5">
        <v>23</v>
      </c>
    </row>
    <row r="151" spans="3:5" x14ac:dyDescent="0.25">
      <c r="C151" s="5">
        <v>27</v>
      </c>
      <c r="D151" s="5">
        <v>33</v>
      </c>
      <c r="E151" s="5">
        <v>31</v>
      </c>
    </row>
    <row r="152" spans="3:5" x14ac:dyDescent="0.25">
      <c r="C152" s="5">
        <v>23</v>
      </c>
      <c r="D152" s="5">
        <v>25</v>
      </c>
      <c r="E152" s="5">
        <v>22</v>
      </c>
    </row>
    <row r="153" spans="3:5" x14ac:dyDescent="0.25">
      <c r="C153" s="5">
        <v>22</v>
      </c>
      <c r="D153" s="5">
        <v>24</v>
      </c>
      <c r="E153" s="5">
        <v>28</v>
      </c>
    </row>
    <row r="154" spans="3:5" x14ac:dyDescent="0.25">
      <c r="C154" s="5">
        <v>28</v>
      </c>
      <c r="D154" s="5">
        <v>31</v>
      </c>
      <c r="E154" s="5">
        <v>30</v>
      </c>
    </row>
    <row r="155" spans="3:5" x14ac:dyDescent="0.25">
      <c r="C155" s="5">
        <v>18</v>
      </c>
      <c r="D155" s="5">
        <v>18</v>
      </c>
      <c r="E155" s="5">
        <v>15</v>
      </c>
    </row>
    <row r="156" spans="3:5" x14ac:dyDescent="0.25">
      <c r="C156" s="5">
        <v>32</v>
      </c>
      <c r="D156" s="5">
        <v>30</v>
      </c>
      <c r="E156" s="5">
        <v>30</v>
      </c>
    </row>
    <row r="157" spans="3:5" x14ac:dyDescent="0.25">
      <c r="C157" s="5">
        <v>29</v>
      </c>
      <c r="D157" s="5">
        <v>30</v>
      </c>
      <c r="E157" s="5">
        <v>30</v>
      </c>
    </row>
    <row r="158" spans="3:5" x14ac:dyDescent="0.25">
      <c r="C158" s="5">
        <v>27</v>
      </c>
      <c r="D158" s="5">
        <v>29</v>
      </c>
      <c r="E158" s="5">
        <v>33</v>
      </c>
    </row>
    <row r="159" spans="3:5" x14ac:dyDescent="0.25">
      <c r="C159" s="5">
        <v>28</v>
      </c>
      <c r="D159" s="5">
        <v>30</v>
      </c>
      <c r="E159" s="5">
        <v>30</v>
      </c>
    </row>
    <row r="160" spans="3:5" x14ac:dyDescent="0.25">
      <c r="C160" s="5">
        <v>12</v>
      </c>
      <c r="D160" s="5">
        <v>17</v>
      </c>
      <c r="E160" s="5">
        <v>14</v>
      </c>
    </row>
    <row r="161" spans="3:23" x14ac:dyDescent="0.25">
      <c r="C161" s="5">
        <v>20</v>
      </c>
      <c r="D161" s="5">
        <v>20</v>
      </c>
      <c r="E161" s="5">
        <v>20</v>
      </c>
    </row>
    <row r="162" spans="3:23" x14ac:dyDescent="0.25">
      <c r="C162" s="5">
        <v>20</v>
      </c>
      <c r="D162" s="5">
        <v>20</v>
      </c>
      <c r="E162" s="5">
        <v>20</v>
      </c>
    </row>
    <row r="163" spans="3:23" x14ac:dyDescent="0.25">
      <c r="C163" s="5">
        <v>5</v>
      </c>
      <c r="D163" s="5">
        <v>7</v>
      </c>
      <c r="E163" s="5">
        <v>7</v>
      </c>
    </row>
    <row r="164" spans="3:23" x14ac:dyDescent="0.25">
      <c r="C164" s="5">
        <v>5</v>
      </c>
      <c r="D164" s="5">
        <v>10</v>
      </c>
      <c r="E164" s="5">
        <v>8</v>
      </c>
    </row>
    <row r="165" spans="3:23" x14ac:dyDescent="0.25">
      <c r="C165" s="5">
        <v>7</v>
      </c>
      <c r="D165" s="5">
        <v>7</v>
      </c>
      <c r="E165" s="5">
        <v>7</v>
      </c>
    </row>
    <row r="166" spans="3:23" x14ac:dyDescent="0.25">
      <c r="C166" s="5">
        <v>8</v>
      </c>
      <c r="D166" s="5">
        <v>10</v>
      </c>
      <c r="E166" s="5">
        <v>9</v>
      </c>
    </row>
    <row r="167" spans="3:23" x14ac:dyDescent="0.25">
      <c r="C167" s="5">
        <v>7</v>
      </c>
      <c r="D167" s="5">
        <v>10</v>
      </c>
      <c r="E167" s="5">
        <v>9</v>
      </c>
    </row>
    <row r="168" spans="3:23" x14ac:dyDescent="0.25">
      <c r="C168" s="5">
        <v>6</v>
      </c>
      <c r="D168" s="5">
        <v>7</v>
      </c>
      <c r="E168" s="5">
        <v>8</v>
      </c>
    </row>
    <row r="169" spans="3:23" x14ac:dyDescent="0.25">
      <c r="C169" s="48">
        <v>6</v>
      </c>
      <c r="D169" s="48">
        <v>8</v>
      </c>
      <c r="E169" s="48">
        <v>8</v>
      </c>
    </row>
    <row r="172" spans="3:23" s="27" customFormat="1" ht="18.75" x14ac:dyDescent="0.3">
      <c r="D172" s="29" t="s">
        <v>86</v>
      </c>
      <c r="L172" s="71"/>
      <c r="O172" s="71"/>
      <c r="R172" s="71"/>
      <c r="U172" s="71"/>
      <c r="V172" s="71"/>
      <c r="W172" s="71"/>
    </row>
    <row r="173" spans="3:23" x14ac:dyDescent="0.25">
      <c r="C173" t="s">
        <v>11</v>
      </c>
      <c r="H173" s="8" t="s">
        <v>27</v>
      </c>
      <c r="I173" s="3" t="s">
        <v>113</v>
      </c>
      <c r="J173" s="3"/>
    </row>
    <row r="174" spans="3:23" x14ac:dyDescent="0.25">
      <c r="C174" t="s">
        <v>88</v>
      </c>
      <c r="D174" t="s">
        <v>110</v>
      </c>
      <c r="E174" t="s">
        <v>111</v>
      </c>
      <c r="H174" s="5" t="s">
        <v>88</v>
      </c>
      <c r="I174" s="5" t="s">
        <v>110</v>
      </c>
      <c r="J174" s="5" t="s">
        <v>111</v>
      </c>
    </row>
    <row r="175" spans="3:23" x14ac:dyDescent="0.25">
      <c r="C175" s="5">
        <v>170</v>
      </c>
      <c r="D175" s="5">
        <v>180</v>
      </c>
      <c r="E175" s="5">
        <v>175</v>
      </c>
      <c r="H175" s="5">
        <f>C258-C175</f>
        <v>5</v>
      </c>
      <c r="I175" s="5">
        <f>D258-D175</f>
        <v>0</v>
      </c>
      <c r="J175" s="5">
        <f>E258-E175</f>
        <v>20</v>
      </c>
    </row>
    <row r="176" spans="3:23" x14ac:dyDescent="0.25">
      <c r="C176" s="5">
        <v>190</v>
      </c>
      <c r="D176" s="5">
        <v>180</v>
      </c>
      <c r="E176" s="5">
        <v>160</v>
      </c>
      <c r="H176" s="5">
        <f t="shared" ref="H176:J191" si="7">C259-C176</f>
        <v>0</v>
      </c>
      <c r="I176" s="5">
        <f t="shared" si="7"/>
        <v>15</v>
      </c>
      <c r="J176" s="5">
        <f t="shared" si="7"/>
        <v>20</v>
      </c>
    </row>
    <row r="177" spans="3:10" x14ac:dyDescent="0.25">
      <c r="C177" s="5">
        <v>140</v>
      </c>
      <c r="D177" s="5">
        <v>155</v>
      </c>
      <c r="E177" s="5">
        <v>140</v>
      </c>
      <c r="H177" s="5">
        <f t="shared" si="7"/>
        <v>0</v>
      </c>
      <c r="I177" s="5">
        <f t="shared" si="7"/>
        <v>5</v>
      </c>
      <c r="J177" s="5">
        <f t="shared" si="7"/>
        <v>10</v>
      </c>
    </row>
    <row r="178" spans="3:10" x14ac:dyDescent="0.25">
      <c r="C178" s="5">
        <v>150</v>
      </c>
      <c r="D178" s="5">
        <v>150</v>
      </c>
      <c r="E178" s="5">
        <v>160</v>
      </c>
      <c r="H178" s="5">
        <f t="shared" si="7"/>
        <v>5</v>
      </c>
      <c r="I178" s="5">
        <f t="shared" si="7"/>
        <v>15</v>
      </c>
      <c r="J178" s="5">
        <f t="shared" si="7"/>
        <v>10</v>
      </c>
    </row>
    <row r="179" spans="3:10" x14ac:dyDescent="0.25">
      <c r="C179" s="5">
        <v>190</v>
      </c>
      <c r="D179" s="5">
        <v>190</v>
      </c>
      <c r="E179" s="5">
        <v>190</v>
      </c>
      <c r="H179" s="5">
        <f t="shared" si="7"/>
        <v>-5</v>
      </c>
      <c r="I179" s="5">
        <f t="shared" si="7"/>
        <v>0</v>
      </c>
      <c r="J179" s="5">
        <f t="shared" si="7"/>
        <v>0</v>
      </c>
    </row>
    <row r="180" spans="3:10" x14ac:dyDescent="0.25">
      <c r="C180" s="5">
        <v>200</v>
      </c>
      <c r="D180" s="5">
        <v>200</v>
      </c>
      <c r="E180" s="5">
        <v>200</v>
      </c>
      <c r="H180" s="5">
        <f t="shared" si="7"/>
        <v>5</v>
      </c>
      <c r="I180" s="5">
        <f t="shared" si="7"/>
        <v>5</v>
      </c>
      <c r="J180" s="5">
        <f t="shared" si="7"/>
        <v>0</v>
      </c>
    </row>
    <row r="181" spans="3:10" x14ac:dyDescent="0.25">
      <c r="C181" s="5">
        <v>210</v>
      </c>
      <c r="D181" s="5">
        <v>200</v>
      </c>
      <c r="E181" s="5">
        <v>210</v>
      </c>
      <c r="H181" s="5">
        <f t="shared" si="7"/>
        <v>-5</v>
      </c>
      <c r="I181" s="5">
        <f t="shared" si="7"/>
        <v>0</v>
      </c>
      <c r="J181" s="5">
        <f t="shared" si="7"/>
        <v>0</v>
      </c>
    </row>
    <row r="182" spans="3:10" x14ac:dyDescent="0.25">
      <c r="C182" s="5">
        <v>190</v>
      </c>
      <c r="D182" s="5">
        <v>190</v>
      </c>
      <c r="E182" s="5">
        <v>190</v>
      </c>
      <c r="H182" s="5">
        <f t="shared" si="7"/>
        <v>0</v>
      </c>
      <c r="I182" s="5">
        <f t="shared" si="7"/>
        <v>5</v>
      </c>
      <c r="J182" s="5">
        <f t="shared" si="7"/>
        <v>5</v>
      </c>
    </row>
    <row r="183" spans="3:10" x14ac:dyDescent="0.25">
      <c r="C183" s="5">
        <v>190</v>
      </c>
      <c r="D183" s="5">
        <v>195</v>
      </c>
      <c r="E183" s="5">
        <v>195</v>
      </c>
      <c r="H183" s="5">
        <f t="shared" si="7"/>
        <v>5</v>
      </c>
      <c r="I183" s="5">
        <f t="shared" si="7"/>
        <v>15</v>
      </c>
      <c r="J183" s="5">
        <f t="shared" si="7"/>
        <v>15</v>
      </c>
    </row>
    <row r="184" spans="3:10" x14ac:dyDescent="0.25">
      <c r="C184" s="5">
        <v>200</v>
      </c>
      <c r="D184" s="5">
        <v>195</v>
      </c>
      <c r="E184" s="5">
        <v>190</v>
      </c>
      <c r="H184" s="5">
        <f t="shared" si="7"/>
        <v>0</v>
      </c>
      <c r="I184" s="5">
        <f t="shared" si="7"/>
        <v>10</v>
      </c>
      <c r="J184" s="5">
        <f t="shared" si="7"/>
        <v>15</v>
      </c>
    </row>
    <row r="185" spans="3:10" x14ac:dyDescent="0.25">
      <c r="C185" s="5">
        <v>205</v>
      </c>
      <c r="D185" s="5">
        <v>200</v>
      </c>
      <c r="E185" s="5">
        <v>200</v>
      </c>
      <c r="H185" s="5">
        <f t="shared" si="7"/>
        <v>-5</v>
      </c>
      <c r="I185" s="5">
        <f t="shared" si="7"/>
        <v>5</v>
      </c>
      <c r="J185" s="5">
        <f t="shared" si="7"/>
        <v>5</v>
      </c>
    </row>
    <row r="186" spans="3:10" x14ac:dyDescent="0.25">
      <c r="C186" s="5">
        <v>200</v>
      </c>
      <c r="D186" s="5">
        <v>200</v>
      </c>
      <c r="E186" s="5">
        <v>205</v>
      </c>
      <c r="H186" s="5">
        <f t="shared" si="7"/>
        <v>5</v>
      </c>
      <c r="I186" s="5">
        <f t="shared" si="7"/>
        <v>10</v>
      </c>
      <c r="J186" s="5">
        <f t="shared" si="7"/>
        <v>0</v>
      </c>
    </row>
    <row r="187" spans="3:10" x14ac:dyDescent="0.25">
      <c r="C187" s="5">
        <v>170</v>
      </c>
      <c r="D187" s="5">
        <v>190</v>
      </c>
      <c r="E187" s="5">
        <v>190</v>
      </c>
      <c r="H187" s="5">
        <f t="shared" si="7"/>
        <v>20</v>
      </c>
      <c r="I187" s="5">
        <f t="shared" si="7"/>
        <v>0</v>
      </c>
      <c r="J187" s="5">
        <f t="shared" si="7"/>
        <v>5</v>
      </c>
    </row>
    <row r="188" spans="3:10" x14ac:dyDescent="0.25">
      <c r="C188" s="5">
        <v>130</v>
      </c>
      <c r="D188" s="5">
        <v>140</v>
      </c>
      <c r="E188" s="5">
        <v>140</v>
      </c>
      <c r="H188" s="5">
        <f t="shared" si="7"/>
        <v>15</v>
      </c>
      <c r="I188" s="5">
        <f t="shared" si="7"/>
        <v>10</v>
      </c>
      <c r="J188" s="5">
        <f t="shared" si="7"/>
        <v>10</v>
      </c>
    </row>
    <row r="189" spans="3:10" x14ac:dyDescent="0.25">
      <c r="C189" s="5">
        <v>95</v>
      </c>
      <c r="D189" s="5">
        <v>110</v>
      </c>
      <c r="E189" s="5">
        <v>105</v>
      </c>
      <c r="H189" s="5">
        <f t="shared" si="7"/>
        <v>5</v>
      </c>
      <c r="I189" s="5">
        <f t="shared" si="7"/>
        <v>0</v>
      </c>
      <c r="J189" s="5">
        <f t="shared" si="7"/>
        <v>5</v>
      </c>
    </row>
    <row r="190" spans="3:10" x14ac:dyDescent="0.25">
      <c r="C190" s="5">
        <v>140</v>
      </c>
      <c r="D190" s="5">
        <v>140</v>
      </c>
      <c r="E190" s="5">
        <v>140</v>
      </c>
      <c r="H190" s="5">
        <f t="shared" si="7"/>
        <v>0</v>
      </c>
      <c r="I190" s="5">
        <f t="shared" si="7"/>
        <v>5</v>
      </c>
      <c r="J190" s="5">
        <f t="shared" si="7"/>
        <v>5</v>
      </c>
    </row>
    <row r="191" spans="3:10" x14ac:dyDescent="0.25">
      <c r="C191" s="5">
        <v>130</v>
      </c>
      <c r="D191" s="5">
        <v>140</v>
      </c>
      <c r="E191" s="5">
        <v>140</v>
      </c>
      <c r="H191" s="5">
        <f t="shared" si="7"/>
        <v>10</v>
      </c>
      <c r="I191" s="5">
        <f t="shared" si="7"/>
        <v>0</v>
      </c>
      <c r="J191" s="5">
        <f t="shared" si="7"/>
        <v>0</v>
      </c>
    </row>
    <row r="192" spans="3:10" x14ac:dyDescent="0.25">
      <c r="C192" s="5">
        <v>105</v>
      </c>
      <c r="D192" s="5">
        <v>125</v>
      </c>
      <c r="E192" s="5">
        <v>125</v>
      </c>
      <c r="H192" s="5">
        <f t="shared" ref="H192:J194" si="8">C275-C192</f>
        <v>-5</v>
      </c>
      <c r="I192" s="5">
        <f t="shared" si="8"/>
        <v>10</v>
      </c>
      <c r="J192" s="5">
        <f t="shared" si="8"/>
        <v>5</v>
      </c>
    </row>
    <row r="193" spans="3:10" x14ac:dyDescent="0.25">
      <c r="C193" s="5">
        <v>125</v>
      </c>
      <c r="D193" s="5">
        <v>130</v>
      </c>
      <c r="E193" s="5">
        <v>130</v>
      </c>
      <c r="H193" s="5">
        <f t="shared" si="8"/>
        <v>5</v>
      </c>
      <c r="I193" s="5">
        <f t="shared" si="8"/>
        <v>5</v>
      </c>
      <c r="J193" s="5">
        <f t="shared" si="8"/>
        <v>5</v>
      </c>
    </row>
    <row r="194" spans="3:10" x14ac:dyDescent="0.25">
      <c r="C194" s="48">
        <v>120</v>
      </c>
      <c r="D194" s="48">
        <v>120</v>
      </c>
      <c r="E194" s="48">
        <v>120</v>
      </c>
      <c r="H194" s="5">
        <f t="shared" si="8"/>
        <v>0</v>
      </c>
      <c r="I194" s="5">
        <f t="shared" si="8"/>
        <v>5</v>
      </c>
      <c r="J194" s="5">
        <f t="shared" si="8"/>
        <v>5</v>
      </c>
    </row>
    <row r="197" spans="3:10" x14ac:dyDescent="0.25">
      <c r="C197" t="s">
        <v>13</v>
      </c>
    </row>
    <row r="198" spans="3:10" x14ac:dyDescent="0.25">
      <c r="C198" t="s">
        <v>88</v>
      </c>
      <c r="D198" t="s">
        <v>110</v>
      </c>
      <c r="E198" t="s">
        <v>111</v>
      </c>
    </row>
    <row r="199" spans="3:10" x14ac:dyDescent="0.25">
      <c r="C199" s="5">
        <v>170</v>
      </c>
      <c r="D199" s="5">
        <v>180</v>
      </c>
      <c r="E199" s="5">
        <v>185</v>
      </c>
    </row>
    <row r="200" spans="3:10" x14ac:dyDescent="0.25">
      <c r="C200" s="5">
        <v>190</v>
      </c>
      <c r="D200" s="5">
        <v>185</v>
      </c>
      <c r="E200" s="5">
        <v>170</v>
      </c>
    </row>
    <row r="201" spans="3:10" x14ac:dyDescent="0.25">
      <c r="C201" s="5">
        <v>140</v>
      </c>
      <c r="D201" s="5">
        <v>150</v>
      </c>
      <c r="E201" s="5">
        <v>150</v>
      </c>
    </row>
    <row r="202" spans="3:10" x14ac:dyDescent="0.25">
      <c r="C202" s="5">
        <v>150</v>
      </c>
      <c r="D202" s="5">
        <v>160</v>
      </c>
      <c r="E202" s="5">
        <v>165</v>
      </c>
    </row>
    <row r="203" spans="3:10" x14ac:dyDescent="0.25">
      <c r="C203" s="5">
        <v>180</v>
      </c>
      <c r="D203" s="5">
        <v>190</v>
      </c>
      <c r="E203" s="5">
        <v>185</v>
      </c>
    </row>
    <row r="204" spans="3:10" x14ac:dyDescent="0.25">
      <c r="C204" s="5">
        <v>200</v>
      </c>
      <c r="D204" s="5">
        <v>205</v>
      </c>
      <c r="E204" s="5">
        <v>200</v>
      </c>
    </row>
    <row r="205" spans="3:10" x14ac:dyDescent="0.25">
      <c r="C205" s="5">
        <v>210</v>
      </c>
      <c r="D205" s="5">
        <v>210</v>
      </c>
      <c r="E205" s="5">
        <v>205</v>
      </c>
    </row>
    <row r="206" spans="3:10" x14ac:dyDescent="0.25">
      <c r="C206" s="5">
        <v>180</v>
      </c>
      <c r="D206" s="5">
        <v>190</v>
      </c>
      <c r="E206" s="5">
        <v>190</v>
      </c>
    </row>
    <row r="207" spans="3:10" x14ac:dyDescent="0.25">
      <c r="C207" s="5">
        <v>195</v>
      </c>
      <c r="D207" s="5">
        <v>200</v>
      </c>
      <c r="E207" s="5">
        <v>200</v>
      </c>
    </row>
    <row r="208" spans="3:10" x14ac:dyDescent="0.25">
      <c r="C208" s="5">
        <v>190</v>
      </c>
      <c r="D208" s="5">
        <v>200</v>
      </c>
      <c r="E208" s="5">
        <v>200</v>
      </c>
    </row>
    <row r="209" spans="3:5" x14ac:dyDescent="0.25">
      <c r="C209" s="5">
        <v>200</v>
      </c>
      <c r="D209" s="5">
        <v>200</v>
      </c>
      <c r="E209" s="5">
        <v>205</v>
      </c>
    </row>
    <row r="210" spans="3:5" x14ac:dyDescent="0.25">
      <c r="C210" s="5">
        <v>200</v>
      </c>
      <c r="D210" s="5">
        <v>205</v>
      </c>
      <c r="E210" s="5">
        <v>200</v>
      </c>
    </row>
    <row r="211" spans="3:5" x14ac:dyDescent="0.25">
      <c r="C211" s="5">
        <v>190</v>
      </c>
      <c r="D211" s="5">
        <v>180</v>
      </c>
      <c r="E211" s="5">
        <v>190</v>
      </c>
    </row>
    <row r="212" spans="3:5" x14ac:dyDescent="0.25">
      <c r="C212" s="5">
        <v>140</v>
      </c>
      <c r="D212" s="5">
        <v>140</v>
      </c>
      <c r="E212" s="5">
        <v>145</v>
      </c>
    </row>
    <row r="213" spans="3:5" x14ac:dyDescent="0.25">
      <c r="C213" s="5">
        <v>95</v>
      </c>
      <c r="D213" s="5">
        <v>105</v>
      </c>
      <c r="E213" s="5">
        <v>110</v>
      </c>
    </row>
    <row r="214" spans="3:5" x14ac:dyDescent="0.25">
      <c r="C214" s="5">
        <v>140</v>
      </c>
      <c r="D214" s="5">
        <v>140</v>
      </c>
      <c r="E214" s="5">
        <v>140</v>
      </c>
    </row>
    <row r="215" spans="3:5" x14ac:dyDescent="0.25">
      <c r="C215" s="5">
        <v>130</v>
      </c>
      <c r="D215" s="5">
        <v>140</v>
      </c>
      <c r="E215" s="5">
        <v>135</v>
      </c>
    </row>
    <row r="216" spans="3:5" x14ac:dyDescent="0.25">
      <c r="C216" s="5">
        <v>120</v>
      </c>
      <c r="D216" s="5">
        <v>120</v>
      </c>
      <c r="E216" s="5">
        <v>130</v>
      </c>
    </row>
    <row r="217" spans="3:5" x14ac:dyDescent="0.25">
      <c r="C217" s="5">
        <v>130</v>
      </c>
      <c r="D217" s="5">
        <v>130</v>
      </c>
      <c r="E217" s="5">
        <v>130</v>
      </c>
    </row>
    <row r="218" spans="3:5" x14ac:dyDescent="0.25">
      <c r="C218" s="48">
        <v>125</v>
      </c>
      <c r="D218" s="48">
        <v>125</v>
      </c>
      <c r="E218" s="48">
        <v>125</v>
      </c>
    </row>
    <row r="229" spans="3:5" x14ac:dyDescent="0.25">
      <c r="C229" t="s">
        <v>17</v>
      </c>
    </row>
    <row r="230" spans="3:5" x14ac:dyDescent="0.25">
      <c r="C230" t="s">
        <v>88</v>
      </c>
      <c r="D230" t="s">
        <v>110</v>
      </c>
      <c r="E230" t="s">
        <v>111</v>
      </c>
    </row>
    <row r="231" spans="3:5" x14ac:dyDescent="0.25">
      <c r="C231" s="5">
        <v>175</v>
      </c>
      <c r="D231" s="5">
        <v>180</v>
      </c>
      <c r="E231" s="5">
        <v>190</v>
      </c>
    </row>
    <row r="232" spans="3:5" x14ac:dyDescent="0.25">
      <c r="C232" s="5">
        <v>195</v>
      </c>
      <c r="D232" s="5">
        <v>190</v>
      </c>
      <c r="E232" s="5">
        <v>170</v>
      </c>
    </row>
    <row r="233" spans="3:5" x14ac:dyDescent="0.25">
      <c r="C233" s="5">
        <v>150</v>
      </c>
      <c r="D233" s="5">
        <v>155</v>
      </c>
      <c r="E233" s="5">
        <v>150</v>
      </c>
    </row>
    <row r="234" spans="3:5" x14ac:dyDescent="0.25">
      <c r="C234" s="5">
        <v>155</v>
      </c>
      <c r="D234" s="5">
        <v>160</v>
      </c>
      <c r="E234" s="5">
        <v>170</v>
      </c>
    </row>
    <row r="235" spans="3:5" x14ac:dyDescent="0.25">
      <c r="C235" s="5">
        <v>190</v>
      </c>
      <c r="D235" s="5">
        <v>195</v>
      </c>
      <c r="E235" s="5">
        <v>180</v>
      </c>
    </row>
    <row r="236" spans="3:5" x14ac:dyDescent="0.25">
      <c r="C236" s="5">
        <v>195</v>
      </c>
      <c r="D236" s="5">
        <v>200</v>
      </c>
      <c r="E236" s="5">
        <v>205</v>
      </c>
    </row>
    <row r="237" spans="3:5" x14ac:dyDescent="0.25">
      <c r="C237" s="5">
        <v>200</v>
      </c>
      <c r="D237" s="5">
        <v>200</v>
      </c>
      <c r="E237" s="5">
        <v>210</v>
      </c>
    </row>
    <row r="238" spans="3:5" x14ac:dyDescent="0.25">
      <c r="C238" s="5">
        <v>190</v>
      </c>
      <c r="D238" s="5">
        <v>195</v>
      </c>
      <c r="E238" s="5">
        <v>195</v>
      </c>
    </row>
    <row r="239" spans="3:5" x14ac:dyDescent="0.25">
      <c r="C239" s="5">
        <v>195</v>
      </c>
      <c r="D239" s="5">
        <v>205</v>
      </c>
      <c r="E239" s="5">
        <v>205</v>
      </c>
    </row>
    <row r="240" spans="3:5" x14ac:dyDescent="0.25">
      <c r="C240" s="5">
        <v>200</v>
      </c>
      <c r="D240" s="5">
        <v>210</v>
      </c>
      <c r="E240" s="5">
        <v>200</v>
      </c>
    </row>
    <row r="241" spans="3:5" x14ac:dyDescent="0.25">
      <c r="C241" s="5">
        <v>200</v>
      </c>
      <c r="D241" s="5">
        <v>205</v>
      </c>
      <c r="E241" s="5">
        <v>205</v>
      </c>
    </row>
    <row r="242" spans="3:5" x14ac:dyDescent="0.25">
      <c r="C242" s="5">
        <v>205</v>
      </c>
      <c r="D242" s="5">
        <v>200</v>
      </c>
      <c r="E242" s="5">
        <v>210</v>
      </c>
    </row>
    <row r="243" spans="3:5" x14ac:dyDescent="0.25">
      <c r="C243" s="5">
        <v>190</v>
      </c>
      <c r="D243" s="5">
        <v>190</v>
      </c>
      <c r="E243" s="5">
        <v>200</v>
      </c>
    </row>
    <row r="244" spans="3:5" x14ac:dyDescent="0.25">
      <c r="C244" s="5">
        <v>140</v>
      </c>
      <c r="D244" s="5">
        <v>145</v>
      </c>
      <c r="E244" s="5">
        <v>145</v>
      </c>
    </row>
    <row r="245" spans="3:5" x14ac:dyDescent="0.25">
      <c r="C245" s="5">
        <v>105</v>
      </c>
      <c r="D245" s="5">
        <v>115</v>
      </c>
      <c r="E245" s="5">
        <v>110</v>
      </c>
    </row>
    <row r="246" spans="3:5" x14ac:dyDescent="0.25">
      <c r="C246" s="5">
        <v>145</v>
      </c>
      <c r="D246" s="5">
        <v>145</v>
      </c>
      <c r="E246" s="5">
        <v>140</v>
      </c>
    </row>
    <row r="247" spans="3:5" x14ac:dyDescent="0.25">
      <c r="C247" s="5">
        <v>140</v>
      </c>
      <c r="D247" s="5">
        <v>145</v>
      </c>
      <c r="E247" s="5">
        <v>140</v>
      </c>
    </row>
    <row r="248" spans="3:5" x14ac:dyDescent="0.25">
      <c r="C248" s="5">
        <v>125</v>
      </c>
      <c r="D248" s="5">
        <v>130</v>
      </c>
      <c r="E248" s="5">
        <v>130</v>
      </c>
    </row>
    <row r="249" spans="3:5" x14ac:dyDescent="0.25">
      <c r="C249" s="5">
        <v>125</v>
      </c>
      <c r="D249" s="5">
        <v>130</v>
      </c>
      <c r="E249" s="5">
        <v>130</v>
      </c>
    </row>
    <row r="250" spans="3:5" x14ac:dyDescent="0.25">
      <c r="C250" s="48">
        <v>120</v>
      </c>
      <c r="D250" s="48">
        <v>120</v>
      </c>
      <c r="E250" s="48">
        <v>125</v>
      </c>
    </row>
    <row r="256" spans="3:5" x14ac:dyDescent="0.25">
      <c r="C256" t="s">
        <v>20</v>
      </c>
    </row>
    <row r="257" spans="3:5" x14ac:dyDescent="0.25">
      <c r="C257" t="s">
        <v>88</v>
      </c>
      <c r="D257" t="s">
        <v>110</v>
      </c>
      <c r="E257" t="s">
        <v>111</v>
      </c>
    </row>
    <row r="258" spans="3:5" x14ac:dyDescent="0.25">
      <c r="C258" s="5">
        <v>175</v>
      </c>
      <c r="D258" s="5">
        <v>180</v>
      </c>
      <c r="E258" s="5">
        <v>195</v>
      </c>
    </row>
    <row r="259" spans="3:5" x14ac:dyDescent="0.25">
      <c r="C259" s="5">
        <v>190</v>
      </c>
      <c r="D259" s="5">
        <v>195</v>
      </c>
      <c r="E259" s="5">
        <v>180</v>
      </c>
    </row>
    <row r="260" spans="3:5" x14ac:dyDescent="0.25">
      <c r="C260" s="5">
        <v>140</v>
      </c>
      <c r="D260" s="5">
        <v>160</v>
      </c>
      <c r="E260" s="5">
        <v>150</v>
      </c>
    </row>
    <row r="261" spans="3:5" x14ac:dyDescent="0.25">
      <c r="C261" s="5">
        <v>155</v>
      </c>
      <c r="D261" s="5">
        <v>165</v>
      </c>
      <c r="E261" s="5">
        <v>170</v>
      </c>
    </row>
    <row r="262" spans="3:5" x14ac:dyDescent="0.25">
      <c r="C262" s="5">
        <v>185</v>
      </c>
      <c r="D262" s="5">
        <v>190</v>
      </c>
      <c r="E262" s="5">
        <v>190</v>
      </c>
    </row>
    <row r="263" spans="3:5" x14ac:dyDescent="0.25">
      <c r="C263" s="5">
        <v>205</v>
      </c>
      <c r="D263" s="5">
        <v>205</v>
      </c>
      <c r="E263" s="5">
        <v>200</v>
      </c>
    </row>
    <row r="264" spans="3:5" x14ac:dyDescent="0.25">
      <c r="C264" s="5">
        <v>205</v>
      </c>
      <c r="D264" s="5">
        <v>200</v>
      </c>
      <c r="E264" s="5">
        <v>210</v>
      </c>
    </row>
    <row r="265" spans="3:5" x14ac:dyDescent="0.25">
      <c r="C265" s="5">
        <v>190</v>
      </c>
      <c r="D265" s="5">
        <v>195</v>
      </c>
      <c r="E265" s="5">
        <v>195</v>
      </c>
    </row>
    <row r="266" spans="3:5" x14ac:dyDescent="0.25">
      <c r="C266" s="5">
        <v>195</v>
      </c>
      <c r="D266" s="5">
        <v>210</v>
      </c>
      <c r="E266" s="5">
        <v>210</v>
      </c>
    </row>
    <row r="267" spans="3:5" x14ac:dyDescent="0.25">
      <c r="C267" s="5">
        <v>200</v>
      </c>
      <c r="D267" s="5">
        <v>205</v>
      </c>
      <c r="E267" s="5">
        <v>205</v>
      </c>
    </row>
    <row r="268" spans="3:5" x14ac:dyDescent="0.25">
      <c r="C268" s="5">
        <v>200</v>
      </c>
      <c r="D268" s="5">
        <v>205</v>
      </c>
      <c r="E268" s="5">
        <v>205</v>
      </c>
    </row>
    <row r="269" spans="3:5" x14ac:dyDescent="0.25">
      <c r="C269" s="5">
        <v>205</v>
      </c>
      <c r="D269" s="5">
        <v>210</v>
      </c>
      <c r="E269" s="5">
        <v>205</v>
      </c>
    </row>
    <row r="270" spans="3:5" x14ac:dyDescent="0.25">
      <c r="C270" s="5">
        <v>190</v>
      </c>
      <c r="D270" s="5">
        <v>190</v>
      </c>
      <c r="E270" s="5">
        <v>195</v>
      </c>
    </row>
    <row r="271" spans="3:5" x14ac:dyDescent="0.25">
      <c r="C271" s="5">
        <v>145</v>
      </c>
      <c r="D271" s="5">
        <v>150</v>
      </c>
      <c r="E271" s="5">
        <v>150</v>
      </c>
    </row>
    <row r="272" spans="3:5" x14ac:dyDescent="0.25">
      <c r="C272" s="5">
        <v>100</v>
      </c>
      <c r="D272" s="5">
        <v>110</v>
      </c>
      <c r="E272" s="5">
        <v>110</v>
      </c>
    </row>
    <row r="273" spans="1:23" x14ac:dyDescent="0.25">
      <c r="C273" s="5">
        <v>140</v>
      </c>
      <c r="D273" s="5">
        <v>145</v>
      </c>
      <c r="E273" s="5">
        <v>145</v>
      </c>
    </row>
    <row r="274" spans="1:23" x14ac:dyDescent="0.25">
      <c r="C274" s="5">
        <v>140</v>
      </c>
      <c r="D274" s="5">
        <v>140</v>
      </c>
      <c r="E274" s="5">
        <v>140</v>
      </c>
    </row>
    <row r="275" spans="1:23" x14ac:dyDescent="0.25">
      <c r="C275" s="5">
        <v>100</v>
      </c>
      <c r="D275" s="5">
        <v>135</v>
      </c>
      <c r="E275" s="5">
        <v>130</v>
      </c>
    </row>
    <row r="276" spans="1:23" x14ac:dyDescent="0.25">
      <c r="C276" s="5">
        <v>130</v>
      </c>
      <c r="D276" s="5">
        <v>135</v>
      </c>
      <c r="E276" s="5">
        <v>135</v>
      </c>
    </row>
    <row r="277" spans="1:23" x14ac:dyDescent="0.25">
      <c r="C277" s="48">
        <v>120</v>
      </c>
      <c r="D277" s="48">
        <v>125</v>
      </c>
      <c r="E277" s="48">
        <v>125</v>
      </c>
    </row>
    <row r="279" spans="1:23" s="27" customFormat="1" ht="18.75" x14ac:dyDescent="0.3">
      <c r="A279" s="29" t="s">
        <v>82</v>
      </c>
      <c r="B279" s="29"/>
      <c r="C279" s="29"/>
      <c r="D279" s="29"/>
      <c r="E279" s="29"/>
      <c r="L279" s="71"/>
      <c r="O279" s="71"/>
      <c r="R279" s="71"/>
      <c r="U279" s="71"/>
      <c r="V279" s="71"/>
      <c r="W279" s="71"/>
    </row>
    <row r="280" spans="1:23" s="27" customFormat="1" ht="18.75" x14ac:dyDescent="0.3">
      <c r="A280" s="29"/>
      <c r="B280" s="29"/>
      <c r="C280" s="29"/>
      <c r="D280" s="29"/>
      <c r="E280" s="29"/>
      <c r="L280" s="71"/>
      <c r="O280" s="71"/>
      <c r="R280" s="71"/>
      <c r="U280" s="71"/>
      <c r="V280" s="71"/>
      <c r="W280" s="71"/>
    </row>
    <row r="282" spans="1:23" x14ac:dyDescent="0.25">
      <c r="B282" t="s">
        <v>11</v>
      </c>
    </row>
    <row r="283" spans="1:23" x14ac:dyDescent="0.25">
      <c r="B283" t="s">
        <v>88</v>
      </c>
      <c r="C283" t="s">
        <v>110</v>
      </c>
      <c r="D283" t="s">
        <v>111</v>
      </c>
    </row>
    <row r="284" spans="1:23" x14ac:dyDescent="0.25">
      <c r="B284" s="46">
        <v>34</v>
      </c>
      <c r="C284" s="46">
        <v>35</v>
      </c>
      <c r="D284" s="46">
        <v>41</v>
      </c>
    </row>
    <row r="285" spans="1:23" x14ac:dyDescent="0.25">
      <c r="B285" s="46">
        <v>26</v>
      </c>
      <c r="C285" s="46">
        <v>35</v>
      </c>
      <c r="D285" s="46">
        <v>29</v>
      </c>
    </row>
    <row r="286" spans="1:23" x14ac:dyDescent="0.25">
      <c r="B286" s="46">
        <v>25</v>
      </c>
      <c r="C286" s="46">
        <v>26</v>
      </c>
      <c r="D286" s="46">
        <v>28</v>
      </c>
    </row>
    <row r="287" spans="1:23" x14ac:dyDescent="0.25">
      <c r="B287" s="46">
        <v>18</v>
      </c>
      <c r="C287" s="46">
        <v>20</v>
      </c>
      <c r="D287" s="46">
        <v>24</v>
      </c>
    </row>
    <row r="288" spans="1:23" x14ac:dyDescent="0.25">
      <c r="B288" s="46">
        <v>20</v>
      </c>
      <c r="C288" s="46">
        <v>41</v>
      </c>
      <c r="D288" s="46">
        <v>21</v>
      </c>
    </row>
    <row r="289" spans="2:4" x14ac:dyDescent="0.25">
      <c r="B289" s="46">
        <v>18</v>
      </c>
      <c r="C289" s="46">
        <v>22</v>
      </c>
      <c r="D289" s="46">
        <v>22</v>
      </c>
    </row>
    <row r="290" spans="2:4" x14ac:dyDescent="0.25">
      <c r="B290" s="46">
        <v>36</v>
      </c>
      <c r="C290" s="46">
        <v>36</v>
      </c>
      <c r="D290" s="46">
        <v>41</v>
      </c>
    </row>
    <row r="291" spans="2:4" x14ac:dyDescent="0.25">
      <c r="B291" s="46">
        <v>25</v>
      </c>
      <c r="C291" s="46">
        <v>31</v>
      </c>
      <c r="D291" s="46">
        <v>29</v>
      </c>
    </row>
    <row r="292" spans="2:4" x14ac:dyDescent="0.25">
      <c r="B292" s="46">
        <v>24</v>
      </c>
      <c r="C292" s="46">
        <v>31</v>
      </c>
      <c r="D292" s="46">
        <v>29</v>
      </c>
    </row>
    <row r="293" spans="2:4" x14ac:dyDescent="0.25">
      <c r="B293" s="46">
        <v>18</v>
      </c>
      <c r="C293" s="46">
        <v>40</v>
      </c>
      <c r="D293" s="46">
        <v>41</v>
      </c>
    </row>
    <row r="294" spans="2:4" x14ac:dyDescent="0.25">
      <c r="B294" s="46">
        <v>43</v>
      </c>
      <c r="C294" s="46">
        <v>32</v>
      </c>
      <c r="D294" s="46">
        <v>31</v>
      </c>
    </row>
    <row r="295" spans="2:4" x14ac:dyDescent="0.25">
      <c r="B295" s="5">
        <v>54</v>
      </c>
      <c r="C295" s="46">
        <v>50</v>
      </c>
      <c r="D295" s="46">
        <v>50</v>
      </c>
    </row>
    <row r="296" spans="2:4" x14ac:dyDescent="0.25">
      <c r="B296" s="46">
        <v>36</v>
      </c>
      <c r="C296" s="46">
        <v>33</v>
      </c>
      <c r="D296" s="46">
        <v>32</v>
      </c>
    </row>
    <row r="297" spans="2:4" x14ac:dyDescent="0.25">
      <c r="B297" s="46">
        <v>32</v>
      </c>
      <c r="C297" s="46">
        <v>39</v>
      </c>
      <c r="D297" s="46">
        <v>48</v>
      </c>
    </row>
    <row r="298" spans="2:4" x14ac:dyDescent="0.25">
      <c r="B298" s="46">
        <v>18</v>
      </c>
      <c r="C298" s="46">
        <v>40</v>
      </c>
      <c r="D298" s="46">
        <v>41</v>
      </c>
    </row>
    <row r="299" spans="2:4" x14ac:dyDescent="0.25">
      <c r="B299" s="46">
        <v>35</v>
      </c>
      <c r="C299" s="46">
        <v>34</v>
      </c>
      <c r="D299" s="46">
        <v>34</v>
      </c>
    </row>
    <row r="300" spans="2:4" x14ac:dyDescent="0.25">
      <c r="B300" s="46">
        <v>47</v>
      </c>
      <c r="C300" s="46">
        <v>46</v>
      </c>
      <c r="D300" s="46">
        <v>42</v>
      </c>
    </row>
    <row r="301" spans="2:4" x14ac:dyDescent="0.25">
      <c r="B301" s="46">
        <v>41</v>
      </c>
      <c r="C301" s="5">
        <v>42</v>
      </c>
      <c r="D301" s="46">
        <v>37</v>
      </c>
    </row>
    <row r="302" spans="2:4" x14ac:dyDescent="0.25">
      <c r="B302" s="46">
        <v>47</v>
      </c>
      <c r="C302" s="35">
        <v>35.125573192239862</v>
      </c>
      <c r="D302" s="46">
        <v>34</v>
      </c>
    </row>
    <row r="303" spans="2:4" x14ac:dyDescent="0.25">
      <c r="B303" s="46">
        <v>27</v>
      </c>
      <c r="C303" s="35">
        <v>35.125573192239862</v>
      </c>
      <c r="D303" s="46">
        <v>34</v>
      </c>
    </row>
    <row r="306" spans="2:4" x14ac:dyDescent="0.25">
      <c r="B306" t="s">
        <v>12</v>
      </c>
    </row>
    <row r="307" spans="2:4" x14ac:dyDescent="0.25">
      <c r="B307" t="s">
        <v>88</v>
      </c>
      <c r="C307" t="s">
        <v>110</v>
      </c>
      <c r="D307" t="s">
        <v>111</v>
      </c>
    </row>
    <row r="308" spans="2:4" x14ac:dyDescent="0.25">
      <c r="B308" s="46">
        <v>39</v>
      </c>
      <c r="C308" s="46">
        <v>40</v>
      </c>
      <c r="D308" s="46">
        <v>40</v>
      </c>
    </row>
    <row r="309" spans="2:4" x14ac:dyDescent="0.25">
      <c r="B309" s="46">
        <v>26</v>
      </c>
      <c r="C309" s="46">
        <v>37</v>
      </c>
      <c r="D309" s="46">
        <v>28</v>
      </c>
    </row>
    <row r="310" spans="2:4" x14ac:dyDescent="0.25">
      <c r="B310" s="46">
        <v>24</v>
      </c>
      <c r="C310" s="46">
        <v>27</v>
      </c>
      <c r="D310" s="46">
        <v>27</v>
      </c>
    </row>
    <row r="311" spans="2:4" x14ac:dyDescent="0.25">
      <c r="B311" s="46">
        <v>19</v>
      </c>
      <c r="C311" s="46">
        <v>20</v>
      </c>
      <c r="D311" s="46">
        <v>22</v>
      </c>
    </row>
    <row r="312" spans="2:4" x14ac:dyDescent="0.25">
      <c r="B312" s="46">
        <v>21</v>
      </c>
      <c r="C312" s="46">
        <v>38</v>
      </c>
      <c r="D312" s="46">
        <v>25</v>
      </c>
    </row>
    <row r="313" spans="2:4" x14ac:dyDescent="0.25">
      <c r="B313" s="46">
        <v>18</v>
      </c>
      <c r="C313" s="46">
        <v>22</v>
      </c>
      <c r="D313" s="46">
        <v>22</v>
      </c>
    </row>
    <row r="314" spans="2:4" x14ac:dyDescent="0.25">
      <c r="B314" s="46">
        <v>36</v>
      </c>
      <c r="C314" s="46">
        <v>46</v>
      </c>
      <c r="D314" s="46">
        <v>44</v>
      </c>
    </row>
    <row r="315" spans="2:4" x14ac:dyDescent="0.25">
      <c r="B315" s="46">
        <v>26</v>
      </c>
      <c r="C315" s="46">
        <v>33</v>
      </c>
      <c r="D315" s="46">
        <v>30</v>
      </c>
    </row>
    <row r="316" spans="2:4" x14ac:dyDescent="0.25">
      <c r="B316" s="46">
        <v>24</v>
      </c>
      <c r="C316" s="46">
        <v>33</v>
      </c>
      <c r="D316" s="46">
        <v>30</v>
      </c>
    </row>
    <row r="317" spans="2:4" x14ac:dyDescent="0.25">
      <c r="B317" s="46">
        <v>22</v>
      </c>
      <c r="C317" s="46">
        <v>36</v>
      </c>
      <c r="D317" s="46">
        <v>42</v>
      </c>
    </row>
    <row r="318" spans="2:4" x14ac:dyDescent="0.25">
      <c r="B318" s="46">
        <v>44</v>
      </c>
      <c r="C318" s="46">
        <v>33</v>
      </c>
      <c r="D318" s="46">
        <v>31</v>
      </c>
    </row>
    <row r="319" spans="2:4" x14ac:dyDescent="0.25">
      <c r="B319" s="5">
        <v>51</v>
      </c>
      <c r="C319" s="46">
        <v>47</v>
      </c>
      <c r="D319" s="46">
        <v>52</v>
      </c>
    </row>
    <row r="320" spans="2:4" x14ac:dyDescent="0.25">
      <c r="B320" s="46">
        <v>36</v>
      </c>
      <c r="C320" s="46">
        <v>34</v>
      </c>
      <c r="D320" s="46">
        <v>33</v>
      </c>
    </row>
    <row r="321" spans="2:4" x14ac:dyDescent="0.25">
      <c r="B321" s="46">
        <v>34</v>
      </c>
      <c r="C321" s="46">
        <v>41</v>
      </c>
      <c r="D321" s="46">
        <v>43</v>
      </c>
    </row>
    <row r="322" spans="2:4" x14ac:dyDescent="0.25">
      <c r="B322" s="46">
        <v>19</v>
      </c>
      <c r="C322" s="46">
        <v>40</v>
      </c>
      <c r="D322" s="46">
        <v>40</v>
      </c>
    </row>
    <row r="323" spans="2:4" x14ac:dyDescent="0.25">
      <c r="B323" s="46">
        <v>36</v>
      </c>
      <c r="C323" s="46">
        <v>35</v>
      </c>
      <c r="D323" s="46">
        <v>34</v>
      </c>
    </row>
    <row r="324" spans="2:4" x14ac:dyDescent="0.25">
      <c r="B324" s="46">
        <v>46</v>
      </c>
      <c r="C324" s="46">
        <v>42</v>
      </c>
      <c r="D324" s="46">
        <v>40</v>
      </c>
    </row>
    <row r="325" spans="2:4" x14ac:dyDescent="0.25">
      <c r="B325" s="46">
        <v>39</v>
      </c>
      <c r="C325" s="5">
        <v>41</v>
      </c>
      <c r="D325" s="46">
        <v>40</v>
      </c>
    </row>
    <row r="326" spans="2:4" x14ac:dyDescent="0.25">
      <c r="B326" s="46">
        <v>48</v>
      </c>
      <c r="C326" s="35">
        <v>35.853156966490296</v>
      </c>
      <c r="D326" s="46">
        <v>34</v>
      </c>
    </row>
    <row r="327" spans="2:4" x14ac:dyDescent="0.25">
      <c r="B327" s="46">
        <v>28</v>
      </c>
      <c r="C327" s="35">
        <v>31</v>
      </c>
      <c r="D327" s="46">
        <v>31</v>
      </c>
    </row>
    <row r="330" spans="2:4" x14ac:dyDescent="0.25">
      <c r="B330" t="s">
        <v>13</v>
      </c>
    </row>
    <row r="331" spans="2:4" x14ac:dyDescent="0.25">
      <c r="B331" s="3" t="s">
        <v>88</v>
      </c>
      <c r="C331" s="3" t="s">
        <v>110</v>
      </c>
      <c r="D331" s="3" t="s">
        <v>111</v>
      </c>
    </row>
    <row r="332" spans="2:4" x14ac:dyDescent="0.25">
      <c r="B332" s="46">
        <v>38</v>
      </c>
      <c r="C332" s="46">
        <v>35</v>
      </c>
      <c r="D332" s="46">
        <v>36</v>
      </c>
    </row>
    <row r="333" spans="2:4" x14ac:dyDescent="0.25">
      <c r="B333" s="46">
        <v>29</v>
      </c>
      <c r="C333" s="46">
        <v>40</v>
      </c>
      <c r="D333" s="46">
        <v>26</v>
      </c>
    </row>
    <row r="334" spans="2:4" x14ac:dyDescent="0.25">
      <c r="B334" s="46">
        <v>23</v>
      </c>
      <c r="C334" s="46">
        <v>25</v>
      </c>
      <c r="D334" s="46">
        <v>25</v>
      </c>
    </row>
    <row r="335" spans="2:4" x14ac:dyDescent="0.25">
      <c r="B335" s="46">
        <v>18</v>
      </c>
      <c r="C335" s="46">
        <v>22</v>
      </c>
      <c r="D335" s="46">
        <v>21</v>
      </c>
    </row>
    <row r="336" spans="2:4" x14ac:dyDescent="0.25">
      <c r="B336" s="46">
        <v>18</v>
      </c>
      <c r="C336" s="46">
        <v>39</v>
      </c>
      <c r="D336" s="46">
        <v>27</v>
      </c>
    </row>
    <row r="337" spans="2:4" x14ac:dyDescent="0.25">
      <c r="B337" s="46">
        <v>18</v>
      </c>
      <c r="C337" s="46">
        <v>21</v>
      </c>
      <c r="D337" s="46">
        <v>24</v>
      </c>
    </row>
    <row r="338" spans="2:4" x14ac:dyDescent="0.25">
      <c r="B338" s="46">
        <v>37</v>
      </c>
      <c r="C338" s="46">
        <v>48</v>
      </c>
      <c r="D338" s="46">
        <v>46</v>
      </c>
    </row>
    <row r="339" spans="2:4" x14ac:dyDescent="0.25">
      <c r="B339" s="46">
        <v>26</v>
      </c>
      <c r="C339" s="46">
        <v>33</v>
      </c>
      <c r="D339" s="46">
        <v>29</v>
      </c>
    </row>
    <row r="340" spans="2:4" x14ac:dyDescent="0.25">
      <c r="B340" s="46">
        <v>24</v>
      </c>
      <c r="C340" s="46">
        <v>33</v>
      </c>
      <c r="D340" s="46">
        <v>29</v>
      </c>
    </row>
    <row r="341" spans="2:4" x14ac:dyDescent="0.25">
      <c r="B341" s="46">
        <v>22</v>
      </c>
      <c r="C341" s="46">
        <v>32</v>
      </c>
      <c r="D341" s="46">
        <v>40</v>
      </c>
    </row>
    <row r="342" spans="2:4" x14ac:dyDescent="0.25">
      <c r="B342" s="46">
        <v>44</v>
      </c>
      <c r="C342" s="46">
        <v>33</v>
      </c>
      <c r="D342" s="46">
        <v>30</v>
      </c>
    </row>
    <row r="343" spans="2:4" x14ac:dyDescent="0.25">
      <c r="B343" s="5">
        <v>53</v>
      </c>
      <c r="C343" s="46">
        <v>54</v>
      </c>
      <c r="D343" s="46">
        <v>53</v>
      </c>
    </row>
    <row r="344" spans="2:4" x14ac:dyDescent="0.25">
      <c r="B344" s="46">
        <v>37</v>
      </c>
      <c r="C344" s="46">
        <v>35</v>
      </c>
      <c r="D344" s="46">
        <v>32</v>
      </c>
    </row>
    <row r="345" spans="2:4" x14ac:dyDescent="0.25">
      <c r="B345" s="46">
        <v>29</v>
      </c>
      <c r="C345" s="46">
        <v>33</v>
      </c>
      <c r="D345" s="46">
        <v>46</v>
      </c>
    </row>
    <row r="346" spans="2:4" x14ac:dyDescent="0.25">
      <c r="B346" s="46">
        <v>19</v>
      </c>
      <c r="C346" s="46">
        <v>39</v>
      </c>
      <c r="D346" s="46">
        <v>38</v>
      </c>
    </row>
    <row r="347" spans="2:4" x14ac:dyDescent="0.25">
      <c r="B347" s="46">
        <v>36</v>
      </c>
      <c r="C347" s="46">
        <v>35</v>
      </c>
      <c r="D347" s="46">
        <v>34</v>
      </c>
    </row>
    <row r="348" spans="2:4" x14ac:dyDescent="0.25">
      <c r="B348" s="46">
        <v>47</v>
      </c>
      <c r="C348" s="46">
        <v>44</v>
      </c>
      <c r="D348" s="46">
        <v>41</v>
      </c>
    </row>
    <row r="349" spans="2:4" x14ac:dyDescent="0.25">
      <c r="B349" s="46">
        <v>38</v>
      </c>
      <c r="C349" s="5">
        <v>38</v>
      </c>
      <c r="D349" s="46">
        <v>37</v>
      </c>
    </row>
    <row r="350" spans="2:4" x14ac:dyDescent="0.25">
      <c r="B350" s="46">
        <v>48</v>
      </c>
      <c r="C350" s="35">
        <v>35.43118165784832</v>
      </c>
      <c r="D350" s="46">
        <v>33</v>
      </c>
    </row>
    <row r="351" spans="2:4" x14ac:dyDescent="0.25">
      <c r="B351" s="46">
        <v>28</v>
      </c>
      <c r="C351" s="35">
        <v>32</v>
      </c>
      <c r="D351" s="46">
        <v>30</v>
      </c>
    </row>
    <row r="354" spans="2:4" x14ac:dyDescent="0.25">
      <c r="B354" t="s">
        <v>14</v>
      </c>
    </row>
    <row r="355" spans="2:4" x14ac:dyDescent="0.25">
      <c r="B355" s="3" t="s">
        <v>88</v>
      </c>
      <c r="C355" s="3" t="s">
        <v>110</v>
      </c>
      <c r="D355" s="3" t="s">
        <v>111</v>
      </c>
    </row>
    <row r="356" spans="2:4" x14ac:dyDescent="0.25">
      <c r="B356" s="46">
        <v>33</v>
      </c>
      <c r="C356" s="46">
        <v>43</v>
      </c>
      <c r="D356" s="46">
        <v>35</v>
      </c>
    </row>
    <row r="357" spans="2:4" x14ac:dyDescent="0.25">
      <c r="B357" s="46">
        <v>25</v>
      </c>
      <c r="C357" s="46">
        <v>38</v>
      </c>
      <c r="D357" s="46">
        <v>31</v>
      </c>
    </row>
    <row r="358" spans="2:4" x14ac:dyDescent="0.25">
      <c r="B358" s="46">
        <v>25</v>
      </c>
      <c r="C358" s="46">
        <v>28</v>
      </c>
      <c r="D358" s="46">
        <v>23</v>
      </c>
    </row>
    <row r="359" spans="2:4" x14ac:dyDescent="0.25">
      <c r="B359" s="46">
        <v>20</v>
      </c>
      <c r="C359" s="46">
        <v>21</v>
      </c>
      <c r="D359" s="46">
        <v>20</v>
      </c>
    </row>
    <row r="360" spans="2:4" x14ac:dyDescent="0.25">
      <c r="B360" s="46">
        <v>19</v>
      </c>
      <c r="C360" s="46">
        <v>40</v>
      </c>
      <c r="D360" s="46">
        <v>30</v>
      </c>
    </row>
    <row r="361" spans="2:4" x14ac:dyDescent="0.25">
      <c r="B361" s="46">
        <v>20</v>
      </c>
      <c r="C361" s="46">
        <v>19</v>
      </c>
      <c r="D361" s="46">
        <v>25</v>
      </c>
    </row>
    <row r="362" spans="2:4" x14ac:dyDescent="0.25">
      <c r="B362" s="46">
        <v>36</v>
      </c>
      <c r="C362" s="46">
        <v>44</v>
      </c>
      <c r="D362" s="46">
        <v>46</v>
      </c>
    </row>
    <row r="363" spans="2:4" x14ac:dyDescent="0.25">
      <c r="B363" s="46">
        <v>25</v>
      </c>
      <c r="C363" s="46">
        <v>33</v>
      </c>
      <c r="D363" s="46">
        <v>30</v>
      </c>
    </row>
    <row r="364" spans="2:4" x14ac:dyDescent="0.25">
      <c r="B364" s="46">
        <v>24</v>
      </c>
      <c r="C364" s="46">
        <v>33</v>
      </c>
      <c r="D364" s="46">
        <v>30</v>
      </c>
    </row>
    <row r="365" spans="2:4" x14ac:dyDescent="0.25">
      <c r="B365" s="46">
        <v>24</v>
      </c>
      <c r="C365" s="46">
        <v>31</v>
      </c>
      <c r="D365" s="46">
        <v>37</v>
      </c>
    </row>
    <row r="366" spans="2:4" x14ac:dyDescent="0.25">
      <c r="B366" s="46">
        <v>44</v>
      </c>
      <c r="C366" s="46">
        <v>33</v>
      </c>
      <c r="D366" s="46">
        <v>31</v>
      </c>
    </row>
    <row r="367" spans="2:4" x14ac:dyDescent="0.25">
      <c r="B367" s="5">
        <v>40</v>
      </c>
      <c r="C367" s="46">
        <v>52</v>
      </c>
      <c r="D367" s="46">
        <v>38</v>
      </c>
    </row>
    <row r="368" spans="2:4" x14ac:dyDescent="0.25">
      <c r="B368" s="46">
        <v>36</v>
      </c>
      <c r="C368" s="46">
        <v>35</v>
      </c>
      <c r="D368" s="46">
        <v>31</v>
      </c>
    </row>
    <row r="369" spans="2:4" x14ac:dyDescent="0.25">
      <c r="B369" s="46">
        <v>31</v>
      </c>
      <c r="C369" s="46">
        <v>31</v>
      </c>
      <c r="D369" s="46">
        <v>51</v>
      </c>
    </row>
    <row r="370" spans="2:4" x14ac:dyDescent="0.25">
      <c r="B370" s="46">
        <v>18</v>
      </c>
      <c r="C370" s="46">
        <v>38</v>
      </c>
      <c r="D370" s="46">
        <v>39</v>
      </c>
    </row>
    <row r="371" spans="2:4" x14ac:dyDescent="0.25">
      <c r="B371" s="46">
        <v>36</v>
      </c>
      <c r="C371" s="46">
        <v>35</v>
      </c>
      <c r="D371" s="46">
        <v>33</v>
      </c>
    </row>
    <row r="372" spans="2:4" x14ac:dyDescent="0.25">
      <c r="B372" s="46">
        <v>45</v>
      </c>
      <c r="C372" s="46">
        <v>38</v>
      </c>
      <c r="D372" s="46">
        <v>37</v>
      </c>
    </row>
    <row r="373" spans="2:4" x14ac:dyDescent="0.25">
      <c r="B373" s="46">
        <v>37</v>
      </c>
      <c r="C373" s="5">
        <v>44</v>
      </c>
      <c r="D373" s="46">
        <v>39</v>
      </c>
    </row>
    <row r="374" spans="2:4" x14ac:dyDescent="0.25">
      <c r="B374" s="46">
        <v>47</v>
      </c>
      <c r="C374" s="35">
        <v>35.326772486772491</v>
      </c>
      <c r="D374" s="46">
        <v>32</v>
      </c>
    </row>
    <row r="375" spans="2:4" x14ac:dyDescent="0.25">
      <c r="B375" s="46">
        <v>27</v>
      </c>
      <c r="C375" s="35">
        <v>30</v>
      </c>
      <c r="D375" s="46">
        <v>31</v>
      </c>
    </row>
    <row r="378" spans="2:4" x14ac:dyDescent="0.25">
      <c r="B378" t="s">
        <v>15</v>
      </c>
    </row>
    <row r="379" spans="2:4" x14ac:dyDescent="0.25">
      <c r="B379" t="s">
        <v>88</v>
      </c>
      <c r="C379" t="s">
        <v>110</v>
      </c>
      <c r="D379" t="s">
        <v>111</v>
      </c>
    </row>
    <row r="380" spans="2:4" x14ac:dyDescent="0.25">
      <c r="B380" s="46">
        <v>55</v>
      </c>
      <c r="C380" s="46">
        <v>34</v>
      </c>
      <c r="D380" s="46">
        <v>38</v>
      </c>
    </row>
    <row r="381" spans="2:4" x14ac:dyDescent="0.25">
      <c r="B381" s="46">
        <v>2</v>
      </c>
      <c r="C381" s="46">
        <v>43</v>
      </c>
      <c r="D381" s="46">
        <v>30</v>
      </c>
    </row>
    <row r="382" spans="2:4" x14ac:dyDescent="0.25">
      <c r="B382" s="46">
        <v>23</v>
      </c>
      <c r="C382" s="46">
        <v>25</v>
      </c>
      <c r="D382" s="46">
        <v>25</v>
      </c>
    </row>
    <row r="383" spans="2:4" x14ac:dyDescent="0.25">
      <c r="B383" s="46">
        <v>20</v>
      </c>
      <c r="C383" s="46">
        <v>19</v>
      </c>
      <c r="D383" s="46">
        <v>22</v>
      </c>
    </row>
    <row r="384" spans="2:4" x14ac:dyDescent="0.25">
      <c r="B384" s="46">
        <v>21</v>
      </c>
      <c r="C384" s="46">
        <v>27</v>
      </c>
      <c r="D384" s="46">
        <v>27</v>
      </c>
    </row>
    <row r="385" spans="2:4" x14ac:dyDescent="0.25">
      <c r="B385" s="46">
        <v>19</v>
      </c>
      <c r="C385" s="46">
        <v>18</v>
      </c>
      <c r="D385" s="46">
        <v>25</v>
      </c>
    </row>
    <row r="386" spans="2:4" x14ac:dyDescent="0.25">
      <c r="B386" s="46">
        <v>36</v>
      </c>
      <c r="C386" s="46">
        <v>38</v>
      </c>
      <c r="D386" s="46">
        <v>47</v>
      </c>
    </row>
    <row r="387" spans="2:4" x14ac:dyDescent="0.25">
      <c r="B387" s="46">
        <v>25</v>
      </c>
      <c r="C387" s="46">
        <v>29</v>
      </c>
      <c r="D387" s="46">
        <v>31</v>
      </c>
    </row>
    <row r="388" spans="2:4" x14ac:dyDescent="0.25">
      <c r="B388" s="46">
        <v>21</v>
      </c>
      <c r="C388" s="46">
        <v>29</v>
      </c>
      <c r="D388" s="46">
        <v>31</v>
      </c>
    </row>
    <row r="389" spans="2:4" x14ac:dyDescent="0.25">
      <c r="B389" s="46">
        <v>24</v>
      </c>
      <c r="C389" s="46">
        <v>29</v>
      </c>
      <c r="D389" s="46">
        <v>32</v>
      </c>
    </row>
    <row r="390" spans="2:4" x14ac:dyDescent="0.25">
      <c r="B390" s="46">
        <v>41</v>
      </c>
      <c r="C390" s="46">
        <v>29</v>
      </c>
      <c r="D390" s="46">
        <v>31</v>
      </c>
    </row>
    <row r="391" spans="2:4" x14ac:dyDescent="0.25">
      <c r="B391" s="5">
        <v>48</v>
      </c>
      <c r="C391" s="46">
        <v>39</v>
      </c>
      <c r="D391" s="46">
        <v>47</v>
      </c>
    </row>
    <row r="392" spans="2:4" x14ac:dyDescent="0.25">
      <c r="B392" s="46">
        <v>34</v>
      </c>
      <c r="C392" s="46">
        <v>30</v>
      </c>
      <c r="D392" s="46">
        <v>32</v>
      </c>
    </row>
    <row r="393" spans="2:4" x14ac:dyDescent="0.25">
      <c r="B393" s="46">
        <v>30</v>
      </c>
      <c r="C393" s="46">
        <v>30</v>
      </c>
      <c r="D393" s="46">
        <v>47</v>
      </c>
    </row>
    <row r="394" spans="2:4" x14ac:dyDescent="0.25">
      <c r="B394" s="46">
        <v>18</v>
      </c>
      <c r="C394" s="46">
        <v>37</v>
      </c>
      <c r="D394" s="46">
        <v>38</v>
      </c>
    </row>
    <row r="395" spans="2:4" x14ac:dyDescent="0.25">
      <c r="B395" s="46">
        <v>34</v>
      </c>
      <c r="C395" s="46">
        <v>30</v>
      </c>
      <c r="D395" s="46">
        <v>33</v>
      </c>
    </row>
    <row r="396" spans="2:4" x14ac:dyDescent="0.25">
      <c r="B396" s="46">
        <v>41</v>
      </c>
      <c r="C396" s="46">
        <v>41</v>
      </c>
      <c r="D396" s="46">
        <v>28</v>
      </c>
    </row>
    <row r="397" spans="2:4" x14ac:dyDescent="0.25">
      <c r="B397" s="46">
        <v>41</v>
      </c>
      <c r="C397" s="5">
        <v>41</v>
      </c>
      <c r="D397" s="46">
        <v>36</v>
      </c>
    </row>
    <row r="398" spans="2:4" x14ac:dyDescent="0.25">
      <c r="B398" s="46">
        <v>46</v>
      </c>
      <c r="C398" s="35">
        <v>31.599435626102295</v>
      </c>
      <c r="D398" s="46">
        <v>33</v>
      </c>
    </row>
    <row r="399" spans="2:4" x14ac:dyDescent="0.25">
      <c r="B399" s="46">
        <v>26</v>
      </c>
      <c r="C399" s="35">
        <v>31</v>
      </c>
      <c r="D399" s="46">
        <v>32</v>
      </c>
    </row>
    <row r="402" spans="2:4" x14ac:dyDescent="0.25">
      <c r="B402" t="s">
        <v>16</v>
      </c>
    </row>
    <row r="403" spans="2:4" x14ac:dyDescent="0.25">
      <c r="B403" s="3" t="s">
        <v>88</v>
      </c>
      <c r="C403" s="3" t="s">
        <v>110</v>
      </c>
      <c r="D403" s="3" t="s">
        <v>111</v>
      </c>
    </row>
    <row r="404" spans="2:4" x14ac:dyDescent="0.25">
      <c r="B404" s="46">
        <v>52</v>
      </c>
      <c r="C404" s="46">
        <v>38</v>
      </c>
      <c r="D404" s="46">
        <v>38</v>
      </c>
    </row>
    <row r="405" spans="2:4" x14ac:dyDescent="0.25">
      <c r="B405" s="46">
        <v>27</v>
      </c>
      <c r="C405" s="46">
        <v>44</v>
      </c>
      <c r="D405" s="46">
        <v>32</v>
      </c>
    </row>
    <row r="406" spans="2:4" x14ac:dyDescent="0.25">
      <c r="B406" s="46">
        <v>21</v>
      </c>
      <c r="C406" s="46">
        <v>23</v>
      </c>
      <c r="D406" s="46">
        <v>23</v>
      </c>
    </row>
    <row r="407" spans="2:4" x14ac:dyDescent="0.25">
      <c r="B407" s="46">
        <v>19</v>
      </c>
      <c r="C407" s="46">
        <v>21</v>
      </c>
      <c r="D407" s="46">
        <v>18</v>
      </c>
    </row>
    <row r="408" spans="2:4" x14ac:dyDescent="0.25">
      <c r="B408" s="46">
        <v>24</v>
      </c>
      <c r="C408" s="46">
        <v>29</v>
      </c>
      <c r="D408" s="46">
        <v>25</v>
      </c>
    </row>
    <row r="409" spans="2:4" x14ac:dyDescent="0.25">
      <c r="B409" s="46">
        <v>20</v>
      </c>
      <c r="C409" s="46">
        <v>20</v>
      </c>
      <c r="D409" s="46">
        <v>27</v>
      </c>
    </row>
    <row r="410" spans="2:4" x14ac:dyDescent="0.25">
      <c r="B410" s="46">
        <v>40</v>
      </c>
      <c r="C410" s="46">
        <v>39</v>
      </c>
      <c r="D410" s="46">
        <v>51</v>
      </c>
    </row>
    <row r="411" spans="2:4" x14ac:dyDescent="0.25">
      <c r="B411" s="46">
        <v>29</v>
      </c>
      <c r="C411" s="46">
        <v>31</v>
      </c>
      <c r="D411" s="46">
        <v>31</v>
      </c>
    </row>
    <row r="412" spans="2:4" x14ac:dyDescent="0.25">
      <c r="B412" s="46">
        <v>26</v>
      </c>
      <c r="C412" s="46">
        <v>31</v>
      </c>
      <c r="D412" s="46">
        <v>31</v>
      </c>
    </row>
    <row r="413" spans="2:4" x14ac:dyDescent="0.25">
      <c r="B413" s="46">
        <v>29</v>
      </c>
      <c r="C413" s="46">
        <v>30</v>
      </c>
      <c r="D413" s="46">
        <v>33</v>
      </c>
    </row>
    <row r="414" spans="2:4" x14ac:dyDescent="0.25">
      <c r="B414" s="46">
        <v>46</v>
      </c>
      <c r="C414" s="46">
        <v>31</v>
      </c>
      <c r="D414" s="46">
        <v>31</v>
      </c>
    </row>
    <row r="415" spans="2:4" x14ac:dyDescent="0.25">
      <c r="B415" s="5">
        <v>49</v>
      </c>
      <c r="C415" s="46">
        <v>51</v>
      </c>
      <c r="D415" s="46">
        <v>49</v>
      </c>
    </row>
    <row r="416" spans="2:4" x14ac:dyDescent="0.25">
      <c r="B416" s="46">
        <v>37</v>
      </c>
      <c r="C416" s="46">
        <v>32</v>
      </c>
      <c r="D416" s="46">
        <v>32</v>
      </c>
    </row>
    <row r="417" spans="2:4" x14ac:dyDescent="0.25">
      <c r="B417" s="46">
        <v>33</v>
      </c>
      <c r="C417" s="46">
        <v>34</v>
      </c>
      <c r="D417" s="46">
        <v>44</v>
      </c>
    </row>
    <row r="418" spans="2:4" x14ac:dyDescent="0.25">
      <c r="B418" s="46">
        <v>19</v>
      </c>
      <c r="C418" s="46">
        <v>37</v>
      </c>
      <c r="D418" s="46">
        <v>38</v>
      </c>
    </row>
    <row r="419" spans="2:4" x14ac:dyDescent="0.25">
      <c r="B419" s="46">
        <v>38</v>
      </c>
      <c r="C419" s="46">
        <v>33</v>
      </c>
      <c r="D419" s="46">
        <v>33</v>
      </c>
    </row>
    <row r="420" spans="2:4" x14ac:dyDescent="0.25">
      <c r="B420" s="46">
        <v>38</v>
      </c>
      <c r="C420" s="46">
        <v>40</v>
      </c>
      <c r="D420" s="46">
        <v>30</v>
      </c>
    </row>
    <row r="421" spans="2:4" x14ac:dyDescent="0.25">
      <c r="B421" s="46">
        <v>43</v>
      </c>
      <c r="C421" s="5">
        <v>40</v>
      </c>
      <c r="D421" s="46">
        <v>34</v>
      </c>
    </row>
    <row r="422" spans="2:4" x14ac:dyDescent="0.25">
      <c r="B422" s="46">
        <v>49</v>
      </c>
      <c r="C422" s="35">
        <v>33.47428571428572</v>
      </c>
      <c r="D422" s="46">
        <v>33</v>
      </c>
    </row>
    <row r="423" spans="2:4" x14ac:dyDescent="0.25">
      <c r="B423" s="46">
        <v>29</v>
      </c>
      <c r="C423" s="35">
        <v>30</v>
      </c>
      <c r="D423" s="46">
        <v>32</v>
      </c>
    </row>
    <row r="426" spans="2:4" x14ac:dyDescent="0.25">
      <c r="B426" t="s">
        <v>17</v>
      </c>
    </row>
    <row r="427" spans="2:4" x14ac:dyDescent="0.25">
      <c r="B427" s="3" t="s">
        <v>88</v>
      </c>
      <c r="C427" s="3" t="s">
        <v>110</v>
      </c>
      <c r="D427" s="3" t="s">
        <v>111</v>
      </c>
    </row>
    <row r="428" spans="2:4" x14ac:dyDescent="0.25">
      <c r="B428" s="46">
        <v>43</v>
      </c>
      <c r="C428" s="46">
        <v>40</v>
      </c>
      <c r="D428" s="46">
        <v>46</v>
      </c>
    </row>
    <row r="429" spans="2:4" x14ac:dyDescent="0.25">
      <c r="B429" s="46">
        <v>27</v>
      </c>
      <c r="C429" s="46">
        <v>50</v>
      </c>
      <c r="D429" s="46">
        <v>32</v>
      </c>
    </row>
    <row r="430" spans="2:4" x14ac:dyDescent="0.25">
      <c r="B430" s="46">
        <v>25</v>
      </c>
      <c r="C430" s="46">
        <v>21</v>
      </c>
      <c r="D430" s="46">
        <v>22</v>
      </c>
    </row>
    <row r="431" spans="2:4" x14ac:dyDescent="0.25">
      <c r="B431" s="46">
        <v>18</v>
      </c>
      <c r="C431" s="46">
        <v>24</v>
      </c>
      <c r="D431" s="46">
        <v>20</v>
      </c>
    </row>
    <row r="432" spans="2:4" x14ac:dyDescent="0.25">
      <c r="B432" s="46">
        <v>20</v>
      </c>
      <c r="C432" s="46">
        <v>32</v>
      </c>
      <c r="D432" s="46">
        <v>25</v>
      </c>
    </row>
    <row r="433" spans="2:4" x14ac:dyDescent="0.25">
      <c r="B433" s="46">
        <v>20</v>
      </c>
      <c r="C433" s="46">
        <v>22</v>
      </c>
      <c r="D433" s="46">
        <v>26</v>
      </c>
    </row>
    <row r="434" spans="2:4" x14ac:dyDescent="0.25">
      <c r="B434" s="46">
        <v>36</v>
      </c>
      <c r="C434" s="46">
        <v>39</v>
      </c>
      <c r="D434" s="46">
        <v>49</v>
      </c>
    </row>
    <row r="435" spans="2:4" x14ac:dyDescent="0.25">
      <c r="B435" s="46">
        <v>27</v>
      </c>
      <c r="C435" s="46">
        <v>33</v>
      </c>
      <c r="D435" s="46">
        <v>31</v>
      </c>
    </row>
    <row r="436" spans="2:4" x14ac:dyDescent="0.25">
      <c r="B436" s="46">
        <v>25</v>
      </c>
      <c r="C436" s="46">
        <v>33</v>
      </c>
      <c r="D436" s="46">
        <v>31</v>
      </c>
    </row>
    <row r="437" spans="2:4" x14ac:dyDescent="0.25">
      <c r="B437" s="46">
        <v>33</v>
      </c>
      <c r="C437" s="46">
        <v>30</v>
      </c>
      <c r="D437" s="46">
        <v>40</v>
      </c>
    </row>
    <row r="438" spans="2:4" x14ac:dyDescent="0.25">
      <c r="B438" s="46">
        <v>46</v>
      </c>
      <c r="C438" s="46">
        <v>32</v>
      </c>
      <c r="D438" s="46">
        <v>32</v>
      </c>
    </row>
    <row r="439" spans="2:4" x14ac:dyDescent="0.25">
      <c r="B439" s="5">
        <v>52</v>
      </c>
      <c r="C439" s="46">
        <v>42</v>
      </c>
      <c r="D439" s="46">
        <v>54</v>
      </c>
    </row>
    <row r="440" spans="2:4" x14ac:dyDescent="0.25">
      <c r="B440" s="46">
        <v>38</v>
      </c>
      <c r="C440" s="46">
        <v>33</v>
      </c>
      <c r="D440" s="46">
        <v>34</v>
      </c>
    </row>
    <row r="441" spans="2:4" x14ac:dyDescent="0.25">
      <c r="B441" s="46">
        <v>36</v>
      </c>
      <c r="C441" s="46">
        <v>36</v>
      </c>
      <c r="D441" s="46">
        <v>42</v>
      </c>
    </row>
    <row r="442" spans="2:4" x14ac:dyDescent="0.25">
      <c r="B442" s="46">
        <v>20</v>
      </c>
      <c r="C442" s="46">
        <v>39</v>
      </c>
      <c r="D442" s="46">
        <v>40</v>
      </c>
    </row>
    <row r="443" spans="2:4" x14ac:dyDescent="0.25">
      <c r="B443" s="46">
        <v>38</v>
      </c>
      <c r="C443" s="46">
        <v>34</v>
      </c>
      <c r="D443" s="46">
        <v>35</v>
      </c>
    </row>
    <row r="444" spans="2:4" x14ac:dyDescent="0.25">
      <c r="B444" s="46">
        <v>45</v>
      </c>
      <c r="C444" s="46">
        <v>38</v>
      </c>
      <c r="D444" s="46">
        <v>38</v>
      </c>
    </row>
    <row r="445" spans="2:4" x14ac:dyDescent="0.25">
      <c r="B445" s="46">
        <v>42</v>
      </c>
      <c r="C445" s="5">
        <v>38</v>
      </c>
      <c r="D445" s="46">
        <v>31</v>
      </c>
    </row>
    <row r="446" spans="2:4" x14ac:dyDescent="0.25">
      <c r="B446" s="46">
        <v>48</v>
      </c>
      <c r="C446" s="35">
        <v>34.182433862433861</v>
      </c>
      <c r="D446" s="46">
        <v>35</v>
      </c>
    </row>
    <row r="447" spans="2:4" x14ac:dyDescent="0.25">
      <c r="B447" s="46">
        <v>30</v>
      </c>
      <c r="C447" s="35">
        <v>30</v>
      </c>
      <c r="D447" s="46">
        <v>32</v>
      </c>
    </row>
    <row r="450" spans="2:4" x14ac:dyDescent="0.25">
      <c r="B450" t="s">
        <v>18</v>
      </c>
    </row>
    <row r="451" spans="2:4" x14ac:dyDescent="0.25">
      <c r="B451" t="s">
        <v>88</v>
      </c>
      <c r="C451" t="s">
        <v>110</v>
      </c>
      <c r="D451" t="s">
        <v>111</v>
      </c>
    </row>
    <row r="452" spans="2:4" x14ac:dyDescent="0.25">
      <c r="B452" s="46">
        <v>39</v>
      </c>
      <c r="C452" s="46">
        <v>39</v>
      </c>
      <c r="D452" s="46">
        <v>38</v>
      </c>
    </row>
    <row r="453" spans="2:4" x14ac:dyDescent="0.25">
      <c r="B453" s="46">
        <v>28</v>
      </c>
      <c r="C453" s="46">
        <v>45</v>
      </c>
      <c r="D453" s="46">
        <v>33</v>
      </c>
    </row>
    <row r="454" spans="2:4" x14ac:dyDescent="0.25">
      <c r="B454" s="46">
        <v>20</v>
      </c>
      <c r="C454" s="46">
        <v>24</v>
      </c>
      <c r="D454" s="46">
        <v>21</v>
      </c>
    </row>
    <row r="455" spans="2:4" x14ac:dyDescent="0.25">
      <c r="B455" s="46">
        <v>19</v>
      </c>
      <c r="C455" s="46">
        <v>19</v>
      </c>
      <c r="D455" s="46">
        <v>19</v>
      </c>
    </row>
    <row r="456" spans="2:4" x14ac:dyDescent="0.25">
      <c r="B456" s="46">
        <v>22</v>
      </c>
      <c r="C456" s="46">
        <v>34</v>
      </c>
      <c r="D456" s="46">
        <v>36</v>
      </c>
    </row>
    <row r="457" spans="2:4" x14ac:dyDescent="0.25">
      <c r="B457" s="46">
        <v>21</v>
      </c>
      <c r="C457" s="46">
        <v>19</v>
      </c>
      <c r="D457" s="46">
        <v>25</v>
      </c>
    </row>
    <row r="458" spans="2:4" x14ac:dyDescent="0.25">
      <c r="B458" s="46">
        <v>40</v>
      </c>
      <c r="C458" s="46">
        <v>42</v>
      </c>
      <c r="D458" s="46">
        <v>39</v>
      </c>
    </row>
    <row r="459" spans="2:4" x14ac:dyDescent="0.25">
      <c r="B459" s="46">
        <v>27</v>
      </c>
      <c r="C459" s="46">
        <v>32</v>
      </c>
      <c r="D459" s="46">
        <v>30</v>
      </c>
    </row>
    <row r="460" spans="2:4" x14ac:dyDescent="0.25">
      <c r="B460" s="46">
        <v>25</v>
      </c>
      <c r="C460" s="46">
        <v>32</v>
      </c>
      <c r="D460" s="46">
        <v>30</v>
      </c>
    </row>
    <row r="461" spans="2:4" x14ac:dyDescent="0.25">
      <c r="B461" s="46">
        <v>30</v>
      </c>
      <c r="C461" s="46">
        <v>34</v>
      </c>
      <c r="D461" s="46">
        <v>38</v>
      </c>
    </row>
    <row r="462" spans="2:4" x14ac:dyDescent="0.25">
      <c r="B462" s="46">
        <v>46</v>
      </c>
      <c r="C462" s="46">
        <v>32</v>
      </c>
      <c r="D462" s="46">
        <v>31</v>
      </c>
    </row>
    <row r="463" spans="2:4" x14ac:dyDescent="0.25">
      <c r="B463" s="5">
        <v>48</v>
      </c>
      <c r="C463" s="46">
        <v>47</v>
      </c>
      <c r="D463" s="46">
        <v>42</v>
      </c>
    </row>
    <row r="464" spans="2:4" x14ac:dyDescent="0.25">
      <c r="B464" s="46">
        <v>38</v>
      </c>
      <c r="C464" s="46">
        <v>33</v>
      </c>
      <c r="D464" s="46">
        <v>32</v>
      </c>
    </row>
    <row r="465" spans="2:4" x14ac:dyDescent="0.25">
      <c r="B465" s="46">
        <v>40</v>
      </c>
      <c r="C465" s="46">
        <v>38</v>
      </c>
      <c r="D465" s="46">
        <v>42</v>
      </c>
    </row>
    <row r="466" spans="2:4" x14ac:dyDescent="0.25">
      <c r="B466" s="46">
        <v>18</v>
      </c>
      <c r="C466" s="46">
        <v>38</v>
      </c>
      <c r="D466" s="46">
        <v>39</v>
      </c>
    </row>
    <row r="467" spans="2:4" x14ac:dyDescent="0.25">
      <c r="B467" s="46">
        <v>38</v>
      </c>
      <c r="C467" s="46">
        <v>34</v>
      </c>
      <c r="D467" s="46">
        <v>33</v>
      </c>
    </row>
    <row r="468" spans="2:4" x14ac:dyDescent="0.25">
      <c r="B468" s="46">
        <v>39</v>
      </c>
      <c r="C468" s="46">
        <v>40</v>
      </c>
      <c r="D468" s="46">
        <v>33</v>
      </c>
    </row>
    <row r="469" spans="2:4" x14ac:dyDescent="0.25">
      <c r="B469" s="46">
        <v>44</v>
      </c>
      <c r="C469" s="5">
        <v>39</v>
      </c>
      <c r="D469" s="46">
        <v>30</v>
      </c>
    </row>
    <row r="470" spans="2:4" x14ac:dyDescent="0.25">
      <c r="B470" s="46">
        <v>48</v>
      </c>
      <c r="C470" s="35">
        <v>34.467054673721343</v>
      </c>
      <c r="D470" s="46">
        <v>33</v>
      </c>
    </row>
    <row r="471" spans="2:4" x14ac:dyDescent="0.25">
      <c r="B471" s="46">
        <v>30</v>
      </c>
      <c r="C471" s="35">
        <v>30</v>
      </c>
      <c r="D471" s="46">
        <v>31</v>
      </c>
    </row>
    <row r="474" spans="2:4" x14ac:dyDescent="0.25">
      <c r="B474" t="s">
        <v>19</v>
      </c>
    </row>
    <row r="475" spans="2:4" x14ac:dyDescent="0.25">
      <c r="B475" t="s">
        <v>88</v>
      </c>
      <c r="C475" t="s">
        <v>110</v>
      </c>
      <c r="D475" t="s">
        <v>111</v>
      </c>
    </row>
    <row r="476" spans="2:4" x14ac:dyDescent="0.25">
      <c r="B476" s="46">
        <v>43</v>
      </c>
      <c r="C476" s="46">
        <v>41</v>
      </c>
      <c r="D476" s="46">
        <v>37</v>
      </c>
    </row>
    <row r="477" spans="2:4" x14ac:dyDescent="0.25">
      <c r="B477" s="46">
        <v>26</v>
      </c>
      <c r="C477" s="46">
        <v>39</v>
      </c>
      <c r="D477" s="46">
        <v>30</v>
      </c>
    </row>
    <row r="478" spans="2:4" x14ac:dyDescent="0.25">
      <c r="B478" s="46">
        <v>22</v>
      </c>
      <c r="C478" s="46">
        <v>25</v>
      </c>
      <c r="D478" s="46">
        <v>20</v>
      </c>
    </row>
    <row r="479" spans="2:4" x14ac:dyDescent="0.25">
      <c r="B479" s="46">
        <v>18</v>
      </c>
      <c r="C479" s="46">
        <v>19</v>
      </c>
      <c r="D479" s="46">
        <v>18</v>
      </c>
    </row>
    <row r="480" spans="2:4" x14ac:dyDescent="0.25">
      <c r="B480" s="46">
        <v>22</v>
      </c>
      <c r="C480" s="46">
        <v>34</v>
      </c>
      <c r="D480" s="46">
        <v>37</v>
      </c>
    </row>
    <row r="481" spans="2:4" x14ac:dyDescent="0.25">
      <c r="B481" s="46">
        <v>22</v>
      </c>
      <c r="C481" s="46">
        <v>21</v>
      </c>
      <c r="D481" s="46">
        <v>24</v>
      </c>
    </row>
    <row r="482" spans="2:4" x14ac:dyDescent="0.25">
      <c r="B482" s="46">
        <v>41</v>
      </c>
      <c r="C482" s="46">
        <v>40</v>
      </c>
      <c r="D482" s="46">
        <v>36</v>
      </c>
    </row>
    <row r="483" spans="2:4" x14ac:dyDescent="0.25">
      <c r="B483" s="46">
        <v>28</v>
      </c>
      <c r="C483" s="46">
        <v>31</v>
      </c>
      <c r="D483" s="46">
        <v>29</v>
      </c>
    </row>
    <row r="484" spans="2:4" x14ac:dyDescent="0.25">
      <c r="B484" s="46">
        <v>26</v>
      </c>
      <c r="C484" s="46">
        <v>31</v>
      </c>
      <c r="D484" s="46">
        <v>29</v>
      </c>
    </row>
    <row r="485" spans="2:4" x14ac:dyDescent="0.25">
      <c r="B485" s="46">
        <v>35</v>
      </c>
      <c r="C485" s="46">
        <v>36</v>
      </c>
      <c r="D485" s="46">
        <v>38</v>
      </c>
    </row>
    <row r="486" spans="2:4" x14ac:dyDescent="0.25">
      <c r="B486" s="46">
        <v>47</v>
      </c>
      <c r="C486" s="46">
        <v>32</v>
      </c>
      <c r="D486" s="46">
        <v>30</v>
      </c>
    </row>
    <row r="487" spans="2:4" x14ac:dyDescent="0.25">
      <c r="B487" s="5">
        <v>50</v>
      </c>
      <c r="C487" s="46">
        <v>49</v>
      </c>
      <c r="D487" s="46">
        <v>38</v>
      </c>
    </row>
    <row r="488" spans="2:4" x14ac:dyDescent="0.25">
      <c r="B488" s="46">
        <v>39</v>
      </c>
      <c r="C488" s="46">
        <v>33</v>
      </c>
      <c r="D488" s="46">
        <v>30</v>
      </c>
    </row>
    <row r="489" spans="2:4" x14ac:dyDescent="0.25">
      <c r="B489" s="46">
        <v>33</v>
      </c>
      <c r="C489" s="46">
        <v>38</v>
      </c>
      <c r="D489" s="46">
        <v>38</v>
      </c>
    </row>
    <row r="490" spans="2:4" x14ac:dyDescent="0.25">
      <c r="B490" s="46">
        <v>19</v>
      </c>
      <c r="C490" s="46">
        <v>38</v>
      </c>
      <c r="D490" s="46">
        <v>39</v>
      </c>
    </row>
    <row r="491" spans="2:4" x14ac:dyDescent="0.25">
      <c r="B491" s="46">
        <v>38</v>
      </c>
      <c r="C491" s="46">
        <v>34</v>
      </c>
      <c r="D491" s="46">
        <v>32</v>
      </c>
    </row>
    <row r="492" spans="2:4" x14ac:dyDescent="0.25">
      <c r="B492" s="46">
        <v>37</v>
      </c>
      <c r="C492" s="46">
        <v>36</v>
      </c>
      <c r="D492" s="46">
        <v>35</v>
      </c>
    </row>
    <row r="493" spans="2:4" x14ac:dyDescent="0.25">
      <c r="B493" s="46">
        <v>41</v>
      </c>
      <c r="C493" s="5">
        <v>40</v>
      </c>
      <c r="D493" s="46">
        <v>32</v>
      </c>
    </row>
    <row r="494" spans="2:4" x14ac:dyDescent="0.25">
      <c r="B494" s="46">
        <v>48</v>
      </c>
      <c r="C494" s="35">
        <v>34.297636684303349</v>
      </c>
      <c r="D494" s="46">
        <v>31</v>
      </c>
    </row>
    <row r="495" spans="2:4" x14ac:dyDescent="0.25">
      <c r="B495" s="46">
        <v>30</v>
      </c>
      <c r="C495" s="35">
        <v>30</v>
      </c>
      <c r="D495" s="46">
        <v>30</v>
      </c>
    </row>
    <row r="498" spans="2:8" x14ac:dyDescent="0.25">
      <c r="B498" t="s">
        <v>20</v>
      </c>
    </row>
    <row r="499" spans="2:8" x14ac:dyDescent="0.25">
      <c r="B499" t="s">
        <v>88</v>
      </c>
      <c r="C499" t="s">
        <v>110</v>
      </c>
      <c r="D499" t="s">
        <v>111</v>
      </c>
    </row>
    <row r="500" spans="2:8" x14ac:dyDescent="0.25">
      <c r="B500" s="46">
        <v>43</v>
      </c>
      <c r="C500" s="46">
        <v>36</v>
      </c>
      <c r="D500" s="46">
        <v>36</v>
      </c>
    </row>
    <row r="501" spans="2:8" x14ac:dyDescent="0.25">
      <c r="B501" s="46">
        <v>25</v>
      </c>
      <c r="C501" s="46">
        <v>40</v>
      </c>
      <c r="D501" s="46">
        <v>29</v>
      </c>
    </row>
    <row r="502" spans="2:8" x14ac:dyDescent="0.25">
      <c r="B502" s="46">
        <v>25</v>
      </c>
      <c r="C502" s="46">
        <v>24</v>
      </c>
      <c r="D502" s="46">
        <v>25</v>
      </c>
    </row>
    <row r="503" spans="2:8" x14ac:dyDescent="0.25">
      <c r="B503" s="46">
        <v>20</v>
      </c>
      <c r="C503" s="46">
        <v>27</v>
      </c>
      <c r="D503" s="46">
        <v>19</v>
      </c>
    </row>
    <row r="504" spans="2:8" x14ac:dyDescent="0.25">
      <c r="B504" s="46">
        <v>19</v>
      </c>
      <c r="C504" s="46">
        <v>27</v>
      </c>
      <c r="D504" s="46">
        <v>35</v>
      </c>
    </row>
    <row r="505" spans="2:8" x14ac:dyDescent="0.25">
      <c r="B505" s="46">
        <v>19</v>
      </c>
      <c r="C505" s="46">
        <v>21</v>
      </c>
      <c r="D505" s="46">
        <v>22</v>
      </c>
    </row>
    <row r="506" spans="2:8" x14ac:dyDescent="0.25">
      <c r="B506" s="46">
        <v>36</v>
      </c>
      <c r="C506" s="46">
        <v>37</v>
      </c>
      <c r="D506" s="46">
        <v>41</v>
      </c>
    </row>
    <row r="507" spans="2:8" x14ac:dyDescent="0.25">
      <c r="B507" s="46">
        <v>27</v>
      </c>
      <c r="C507" s="46">
        <v>30</v>
      </c>
      <c r="D507" s="46">
        <v>30</v>
      </c>
      <c r="H507" t="s">
        <v>112</v>
      </c>
    </row>
    <row r="508" spans="2:8" x14ac:dyDescent="0.25">
      <c r="B508" s="46">
        <v>24</v>
      </c>
      <c r="C508" s="46">
        <v>30</v>
      </c>
      <c r="D508" s="46">
        <v>30</v>
      </c>
    </row>
    <row r="509" spans="2:8" x14ac:dyDescent="0.25">
      <c r="B509" s="46">
        <v>31</v>
      </c>
      <c r="C509" s="46">
        <v>36</v>
      </c>
      <c r="D509" s="46">
        <v>39</v>
      </c>
    </row>
    <row r="510" spans="2:8" x14ac:dyDescent="0.25">
      <c r="B510" s="46">
        <v>47</v>
      </c>
      <c r="C510" s="46">
        <v>31</v>
      </c>
      <c r="D510" s="46">
        <v>31</v>
      </c>
    </row>
    <row r="511" spans="2:8" x14ac:dyDescent="0.25">
      <c r="B511" s="5">
        <v>52</v>
      </c>
      <c r="C511" s="46">
        <v>54</v>
      </c>
      <c r="D511" s="46">
        <v>43</v>
      </c>
    </row>
    <row r="512" spans="2:8" x14ac:dyDescent="0.25">
      <c r="B512" s="46">
        <v>37</v>
      </c>
      <c r="C512" s="46">
        <v>30</v>
      </c>
      <c r="D512" s="46">
        <v>32</v>
      </c>
    </row>
    <row r="513" spans="2:4" x14ac:dyDescent="0.25">
      <c r="B513" s="46">
        <v>39</v>
      </c>
      <c r="C513" s="46">
        <v>33</v>
      </c>
      <c r="D513" s="46">
        <v>41</v>
      </c>
    </row>
    <row r="514" spans="2:4" x14ac:dyDescent="0.25">
      <c r="B514" s="46">
        <v>18</v>
      </c>
      <c r="C514" s="46">
        <v>40</v>
      </c>
      <c r="D514" s="46">
        <v>37</v>
      </c>
    </row>
    <row r="515" spans="2:4" x14ac:dyDescent="0.25">
      <c r="B515" s="46">
        <v>38</v>
      </c>
      <c r="C515" s="46">
        <v>30</v>
      </c>
      <c r="D515" s="46">
        <v>33</v>
      </c>
    </row>
    <row r="516" spans="2:4" x14ac:dyDescent="0.25">
      <c r="B516" s="46">
        <v>41</v>
      </c>
      <c r="C516" s="46">
        <v>38</v>
      </c>
      <c r="D516" s="46">
        <v>38</v>
      </c>
    </row>
    <row r="517" spans="2:4" x14ac:dyDescent="0.25">
      <c r="B517" s="46">
        <v>42</v>
      </c>
      <c r="C517" s="5">
        <v>38</v>
      </c>
      <c r="D517" s="46">
        <v>29</v>
      </c>
    </row>
    <row r="518" spans="2:4" x14ac:dyDescent="0.25">
      <c r="B518" s="46">
        <v>49</v>
      </c>
      <c r="C518" s="35">
        <v>32</v>
      </c>
      <c r="D518" s="46">
        <v>33</v>
      </c>
    </row>
    <row r="519" spans="2:4" x14ac:dyDescent="0.25">
      <c r="B519" s="46">
        <v>29</v>
      </c>
      <c r="C519" s="35">
        <v>30</v>
      </c>
      <c r="D519" s="46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S1 Demographic</vt:lpstr>
      <vt:lpstr>Table S2 Groups</vt:lpstr>
      <vt:lpstr>Table S3 Individual data</vt:lpstr>
      <vt:lpstr>Table S4 Baselines &amp; Endpoints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Areg Hovhannisyan</dc:creator>
  <cp:lastModifiedBy>Alexander Panosyan</cp:lastModifiedBy>
  <dcterms:created xsi:type="dcterms:W3CDTF">2022-08-29T10:25:43Z</dcterms:created>
  <dcterms:modified xsi:type="dcterms:W3CDTF">2022-10-07T13:18:23Z</dcterms:modified>
</cp:coreProperties>
</file>