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4370" windowHeight="7350"/>
  </bookViews>
  <sheets>
    <sheet name="FC" sheetId="1" r:id="rId1"/>
    <sheet name="Beta gal" sheetId="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2"/>
  <c r="E92" s="1"/>
  <c r="D91"/>
  <c r="E91" s="1"/>
  <c r="D90"/>
  <c r="E90" s="1"/>
  <c r="D89"/>
  <c r="E89" s="1"/>
  <c r="D88"/>
  <c r="E88" s="1"/>
  <c r="D87"/>
  <c r="E87" s="1"/>
  <c r="D86"/>
  <c r="E86" s="1"/>
  <c r="D85"/>
  <c r="E85" s="1"/>
  <c r="D84"/>
  <c r="E84" s="1"/>
  <c r="D83"/>
  <c r="E83" s="1"/>
  <c r="D82"/>
  <c r="E82" s="1"/>
  <c r="D81"/>
  <c r="E81" s="1"/>
  <c r="D80"/>
  <c r="E80" s="1"/>
  <c r="D79"/>
  <c r="E79" s="1"/>
  <c r="D78"/>
  <c r="E78" s="1"/>
  <c r="D77"/>
  <c r="E77" s="1"/>
  <c r="D76"/>
  <c r="E76" s="1"/>
  <c r="D75"/>
  <c r="E75" s="1"/>
  <c r="E94" l="1"/>
  <c r="E95"/>
  <c r="D69"/>
  <c r="E69" s="1"/>
  <c r="D68"/>
  <c r="E68" s="1"/>
  <c r="D67"/>
  <c r="E67" s="1"/>
  <c r="D66"/>
  <c r="E66" s="1"/>
  <c r="D65"/>
  <c r="E65" s="1"/>
  <c r="E64"/>
  <c r="D64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E54"/>
  <c r="D54"/>
  <c r="D53"/>
  <c r="E53" s="1"/>
  <c r="D52"/>
  <c r="E52" s="1"/>
  <c r="D46"/>
  <c r="E46" s="1"/>
  <c r="D45"/>
  <c r="E45" s="1"/>
  <c r="D44"/>
  <c r="E44" s="1"/>
  <c r="D43"/>
  <c r="E43" s="1"/>
  <c r="D42"/>
  <c r="E42" s="1"/>
  <c r="D41"/>
  <c r="E41" s="1"/>
  <c r="D40"/>
  <c r="E40" s="1"/>
  <c r="D39"/>
  <c r="E39" s="1"/>
  <c r="D38"/>
  <c r="E38" s="1"/>
  <c r="D37"/>
  <c r="E37" s="1"/>
  <c r="D36"/>
  <c r="E36" s="1"/>
  <c r="D35"/>
  <c r="E35" s="1"/>
  <c r="D34"/>
  <c r="E34" s="1"/>
  <c r="D33"/>
  <c r="E33" s="1"/>
  <c r="D32"/>
  <c r="E32" s="1"/>
  <c r="D31"/>
  <c r="E31" s="1"/>
  <c r="D30"/>
  <c r="E30" s="1"/>
  <c r="D29"/>
  <c r="E29" s="1"/>
  <c r="D23"/>
  <c r="E23" s="1"/>
  <c r="D22"/>
  <c r="E22" s="1"/>
  <c r="D21"/>
  <c r="E21" s="1"/>
  <c r="D20"/>
  <c r="E20" s="1"/>
  <c r="D19"/>
  <c r="E19" s="1"/>
  <c r="D18"/>
  <c r="E18" s="1"/>
  <c r="D17"/>
  <c r="E17" s="1"/>
  <c r="D16"/>
  <c r="E16" s="1"/>
  <c r="D15"/>
  <c r="E15" s="1"/>
  <c r="E14"/>
  <c r="D14"/>
  <c r="D13"/>
  <c r="E13" s="1"/>
  <c r="D12"/>
  <c r="E12" s="1"/>
  <c r="D11"/>
  <c r="E11" s="1"/>
  <c r="D10"/>
  <c r="E10" s="1"/>
  <c r="D9"/>
  <c r="E9" s="1"/>
  <c r="D8"/>
  <c r="E8" s="1"/>
  <c r="D7"/>
  <c r="E7" s="1"/>
  <c r="D6"/>
  <c r="E6" s="1"/>
  <c r="D25" l="1"/>
  <c r="E25" s="1"/>
  <c r="D48"/>
  <c r="E48" s="1"/>
  <c r="E70"/>
  <c r="D24"/>
  <c r="E24" s="1"/>
  <c r="D47"/>
  <c r="E47" s="1"/>
  <c r="E71"/>
</calcChain>
</file>

<file path=xl/sharedStrings.xml><?xml version="1.0" encoding="utf-8"?>
<sst xmlns="http://schemas.openxmlformats.org/spreadsheetml/2006/main" count="41" uniqueCount="32">
  <si>
    <t>PE 20 uM</t>
  </si>
  <si>
    <t>PDHA</t>
  </si>
  <si>
    <t>PD 5000x</t>
  </si>
  <si>
    <t>PEG0/G1</t>
  </si>
  <si>
    <t>PES</t>
  </si>
  <si>
    <t>PEG2/M</t>
  </si>
  <si>
    <t>PHG0/G1</t>
  </si>
  <si>
    <t>PHS</t>
  </si>
  <si>
    <t>PHG2/M</t>
  </si>
  <si>
    <t>PDG0/G1</t>
  </si>
  <si>
    <t>PDS</t>
  </si>
  <si>
    <t>PDG2/M</t>
  </si>
  <si>
    <t>KP</t>
  </si>
  <si>
    <t>KPG0/G1</t>
  </si>
  <si>
    <t>KPS</t>
  </si>
  <si>
    <t>KPG2/M</t>
  </si>
  <si>
    <t>len 3 boli....</t>
  </si>
  <si>
    <t>DHA postreat 24h</t>
  </si>
  <si>
    <t>10 uM</t>
  </si>
  <si>
    <t>EPA postreat 24h</t>
  </si>
  <si>
    <t>20 uM</t>
  </si>
  <si>
    <r>
      <t>SA-</t>
    </r>
    <r>
      <rPr>
        <b/>
        <sz val="16"/>
        <color theme="1"/>
        <rFont val="Calibri"/>
        <family val="2"/>
        <charset val="238"/>
      </rPr>
      <t>β-</t>
    </r>
    <r>
      <rPr>
        <b/>
        <sz val="16"/>
        <color theme="1"/>
        <rFont val="Calibri"/>
        <family val="2"/>
        <charset val="238"/>
        <scheme val="minor"/>
      </rPr>
      <t>galactosidase assay</t>
    </r>
  </si>
  <si>
    <t>Senescent cells</t>
  </si>
  <si>
    <t>All cells</t>
  </si>
  <si>
    <t>% Senescent cells</t>
  </si>
  <si>
    <t>Peroxide and DMSO</t>
  </si>
  <si>
    <t>F</t>
  </si>
  <si>
    <t xml:space="preserve">Flow cytometry Cell cycle </t>
  </si>
  <si>
    <t>Normal cells</t>
  </si>
  <si>
    <t xml:space="preserve">The evaluation </t>
  </si>
  <si>
    <t xml:space="preserve">The evaluation was done by eye and cells were counted manually. </t>
  </si>
  <si>
    <t>Cells that turned blue (light and dark blue included) were considered to be senescent.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</si>
</sst>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15</xdr:row>
      <xdr:rowOff>95250</xdr:rowOff>
    </xdr:from>
    <xdr:to>
      <xdr:col>3</xdr:col>
      <xdr:colOff>257175</xdr:colOff>
      <xdr:row>25</xdr:row>
      <xdr:rowOff>85725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xmlns="" id="{F7285382-5837-4007-9EF7-EDCD0AC02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30003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447675</xdr:colOff>
      <xdr:row>15</xdr:row>
      <xdr:rowOff>66675</xdr:rowOff>
    </xdr:from>
    <xdr:to>
      <xdr:col>7</xdr:col>
      <xdr:colOff>285750</xdr:colOff>
      <xdr:row>25</xdr:row>
      <xdr:rowOff>57150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xmlns="" id="{86D33A35-E457-4CE4-9950-8C20C753A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76475" y="29718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27</xdr:row>
      <xdr:rowOff>85725</xdr:rowOff>
    </xdr:from>
    <xdr:to>
      <xdr:col>3</xdr:col>
      <xdr:colOff>219075</xdr:colOff>
      <xdr:row>37</xdr:row>
      <xdr:rowOff>76200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xmlns="" id="{48D481F1-B465-4752-B89D-0E33121E5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52768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514350</xdr:colOff>
      <xdr:row>27</xdr:row>
      <xdr:rowOff>66675</xdr:rowOff>
    </xdr:from>
    <xdr:to>
      <xdr:col>7</xdr:col>
      <xdr:colOff>352425</xdr:colOff>
      <xdr:row>37</xdr:row>
      <xdr:rowOff>57150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xmlns="" id="{238A10C1-8AA0-435C-A5BA-EC5FABD2A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43150" y="52578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39</xdr:row>
      <xdr:rowOff>142875</xdr:rowOff>
    </xdr:from>
    <xdr:to>
      <xdr:col>3</xdr:col>
      <xdr:colOff>200025</xdr:colOff>
      <xdr:row>49</xdr:row>
      <xdr:rowOff>133350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xmlns="" id="{0E8E98F0-8B54-485F-9B35-15F1FA2F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76200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561975</xdr:colOff>
      <xdr:row>39</xdr:row>
      <xdr:rowOff>95250</xdr:rowOff>
    </xdr:from>
    <xdr:to>
      <xdr:col>7</xdr:col>
      <xdr:colOff>400050</xdr:colOff>
      <xdr:row>49</xdr:row>
      <xdr:rowOff>85725</xdr:rowOff>
    </xdr:to>
    <xdr:pic>
      <xdr:nvPicPr>
        <xdr:cNvPr id="10" name="Obrázok 9">
          <a:extLst>
            <a:ext uri="{FF2B5EF4-FFF2-40B4-BE49-F238E27FC236}">
              <a16:creationId xmlns:a16="http://schemas.microsoft.com/office/drawing/2014/main" xmlns="" id="{009B7F80-2A6C-47D8-8A2C-CC6255FCA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90775" y="757237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15</xdr:row>
      <xdr:rowOff>180975</xdr:rowOff>
    </xdr:from>
    <xdr:to>
      <xdr:col>11</xdr:col>
      <xdr:colOff>285750</xdr:colOff>
      <xdr:row>25</xdr:row>
      <xdr:rowOff>171450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xmlns="" id="{9AEE1829-4596-4648-8A35-CE4113AE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95875" y="30861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457200</xdr:colOff>
      <xdr:row>15</xdr:row>
      <xdr:rowOff>142875</xdr:rowOff>
    </xdr:from>
    <xdr:to>
      <xdr:col>15</xdr:col>
      <xdr:colOff>295275</xdr:colOff>
      <xdr:row>25</xdr:row>
      <xdr:rowOff>133350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xmlns="" id="{EC4D8E7A-1DAC-46E5-91DB-C9412EB73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30480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209550</xdr:colOff>
      <xdr:row>27</xdr:row>
      <xdr:rowOff>142875</xdr:rowOff>
    </xdr:from>
    <xdr:to>
      <xdr:col>11</xdr:col>
      <xdr:colOff>276225</xdr:colOff>
      <xdr:row>37</xdr:row>
      <xdr:rowOff>133350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xmlns="" id="{DA47FE5F-5D2D-4CC9-802D-9D3816A09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86350" y="53340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27</xdr:row>
      <xdr:rowOff>57150</xdr:rowOff>
    </xdr:from>
    <xdr:to>
      <xdr:col>15</xdr:col>
      <xdr:colOff>333375</xdr:colOff>
      <xdr:row>37</xdr:row>
      <xdr:rowOff>47625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xmlns="" id="{3BCCA797-81C9-4AE0-ABDF-2F86102B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0" y="524827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190500</xdr:colOff>
      <xdr:row>39</xdr:row>
      <xdr:rowOff>114300</xdr:rowOff>
    </xdr:from>
    <xdr:to>
      <xdr:col>11</xdr:col>
      <xdr:colOff>257175</xdr:colOff>
      <xdr:row>49</xdr:row>
      <xdr:rowOff>104775</xdr:rowOff>
    </xdr:to>
    <xdr:pic>
      <xdr:nvPicPr>
        <xdr:cNvPr id="15" name="Obrázok 14">
          <a:extLst>
            <a:ext uri="{FF2B5EF4-FFF2-40B4-BE49-F238E27FC236}">
              <a16:creationId xmlns:a16="http://schemas.microsoft.com/office/drawing/2014/main" xmlns="" id="{08B1185B-63BF-4A3F-B5E8-9D7F5A9B7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67300" y="75914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533400</xdr:colOff>
      <xdr:row>39</xdr:row>
      <xdr:rowOff>66675</xdr:rowOff>
    </xdr:from>
    <xdr:to>
      <xdr:col>15</xdr:col>
      <xdr:colOff>371475</xdr:colOff>
      <xdr:row>49</xdr:row>
      <xdr:rowOff>57150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xmlns="" id="{79797CA7-BA07-424C-9893-4EFC0B633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0" y="75438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200025</xdr:colOff>
      <xdr:row>51</xdr:row>
      <xdr:rowOff>152400</xdr:rowOff>
    </xdr:from>
    <xdr:to>
      <xdr:col>11</xdr:col>
      <xdr:colOff>266700</xdr:colOff>
      <xdr:row>61</xdr:row>
      <xdr:rowOff>142875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xmlns="" id="{2E29B8A3-D61C-44EB-88F3-E4C96402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76825" y="99155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51</xdr:row>
      <xdr:rowOff>114300</xdr:rowOff>
    </xdr:from>
    <xdr:to>
      <xdr:col>15</xdr:col>
      <xdr:colOff>333375</xdr:colOff>
      <xdr:row>61</xdr:row>
      <xdr:rowOff>104775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xmlns="" id="{A30FD544-FB1E-4F77-8387-D44F87E34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0" y="98774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219075</xdr:colOff>
      <xdr:row>63</xdr:row>
      <xdr:rowOff>142875</xdr:rowOff>
    </xdr:from>
    <xdr:to>
      <xdr:col>11</xdr:col>
      <xdr:colOff>285750</xdr:colOff>
      <xdr:row>73</xdr:row>
      <xdr:rowOff>133350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xmlns="" id="{6C0A7BF7-17A0-4F44-9572-841FFBAEA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95875" y="121920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514350</xdr:colOff>
      <xdr:row>63</xdr:row>
      <xdr:rowOff>114300</xdr:rowOff>
    </xdr:from>
    <xdr:to>
      <xdr:col>15</xdr:col>
      <xdr:colOff>352425</xdr:colOff>
      <xdr:row>73</xdr:row>
      <xdr:rowOff>104775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xmlns="" id="{A7365CAF-4B99-4B3C-94B9-437B5C27E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0" y="121634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75</xdr:row>
      <xdr:rowOff>85725</xdr:rowOff>
    </xdr:from>
    <xdr:to>
      <xdr:col>11</xdr:col>
      <xdr:colOff>295275</xdr:colOff>
      <xdr:row>85</xdr:row>
      <xdr:rowOff>76200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xmlns="" id="{C0180008-FA75-43F4-AE55-4AEC1D29D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05400" y="144208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457200</xdr:colOff>
      <xdr:row>75</xdr:row>
      <xdr:rowOff>104775</xdr:rowOff>
    </xdr:from>
    <xdr:to>
      <xdr:col>15</xdr:col>
      <xdr:colOff>295275</xdr:colOff>
      <xdr:row>85</xdr:row>
      <xdr:rowOff>95250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xmlns="" id="{9E39D7F1-2376-4783-8BE0-84929C419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62800" y="144399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114300</xdr:colOff>
      <xdr:row>15</xdr:row>
      <xdr:rowOff>180975</xdr:rowOff>
    </xdr:from>
    <xdr:to>
      <xdr:col>19</xdr:col>
      <xdr:colOff>180975</xdr:colOff>
      <xdr:row>25</xdr:row>
      <xdr:rowOff>171450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xmlns="" id="{7BD48C6F-8CC8-4CC2-9D59-EBCAB5E1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67900" y="30861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371475</xdr:colOff>
      <xdr:row>15</xdr:row>
      <xdr:rowOff>142875</xdr:rowOff>
    </xdr:from>
    <xdr:to>
      <xdr:col>23</xdr:col>
      <xdr:colOff>209550</xdr:colOff>
      <xdr:row>25</xdr:row>
      <xdr:rowOff>133350</xdr:rowOff>
    </xdr:to>
    <xdr:pic>
      <xdr:nvPicPr>
        <xdr:cNvPr id="24" name="Obrázok 23">
          <a:extLst>
            <a:ext uri="{FF2B5EF4-FFF2-40B4-BE49-F238E27FC236}">
              <a16:creationId xmlns:a16="http://schemas.microsoft.com/office/drawing/2014/main" xmlns="" id="{6B07870D-64AB-47D6-B4F5-5FC60C91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53875" y="30480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123825</xdr:colOff>
      <xdr:row>27</xdr:row>
      <xdr:rowOff>114300</xdr:rowOff>
    </xdr:from>
    <xdr:to>
      <xdr:col>19</xdr:col>
      <xdr:colOff>190500</xdr:colOff>
      <xdr:row>37</xdr:row>
      <xdr:rowOff>104775</xdr:rowOff>
    </xdr:to>
    <xdr:pic>
      <xdr:nvPicPr>
        <xdr:cNvPr id="25" name="Obrázok 24">
          <a:extLst>
            <a:ext uri="{FF2B5EF4-FFF2-40B4-BE49-F238E27FC236}">
              <a16:creationId xmlns:a16="http://schemas.microsoft.com/office/drawing/2014/main" xmlns="" id="{46594F7B-EC17-4050-AE94-7D87EEC83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877425" y="53054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400050</xdr:colOff>
      <xdr:row>27</xdr:row>
      <xdr:rowOff>47625</xdr:rowOff>
    </xdr:from>
    <xdr:to>
      <xdr:col>23</xdr:col>
      <xdr:colOff>238125</xdr:colOff>
      <xdr:row>37</xdr:row>
      <xdr:rowOff>38100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xmlns="" id="{48AAA914-8026-4857-860E-BA49981E3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82450" y="523875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180975</xdr:colOff>
      <xdr:row>39</xdr:row>
      <xdr:rowOff>66675</xdr:rowOff>
    </xdr:from>
    <xdr:to>
      <xdr:col>19</xdr:col>
      <xdr:colOff>247650</xdr:colOff>
      <xdr:row>49</xdr:row>
      <xdr:rowOff>57150</xdr:rowOff>
    </xdr:to>
    <xdr:pic>
      <xdr:nvPicPr>
        <xdr:cNvPr id="27" name="Obrázok 26">
          <a:extLst>
            <a:ext uri="{FF2B5EF4-FFF2-40B4-BE49-F238E27FC236}">
              <a16:creationId xmlns:a16="http://schemas.microsoft.com/office/drawing/2014/main" xmlns="" id="{4EB9EBEC-6693-485A-B06C-70E76847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34575" y="75438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476250</xdr:colOff>
      <xdr:row>38</xdr:row>
      <xdr:rowOff>152400</xdr:rowOff>
    </xdr:from>
    <xdr:to>
      <xdr:col>23</xdr:col>
      <xdr:colOff>314325</xdr:colOff>
      <xdr:row>48</xdr:row>
      <xdr:rowOff>142875</xdr:rowOff>
    </xdr:to>
    <xdr:pic>
      <xdr:nvPicPr>
        <xdr:cNvPr id="28" name="Obrázok 27">
          <a:extLst>
            <a:ext uri="{FF2B5EF4-FFF2-40B4-BE49-F238E27FC236}">
              <a16:creationId xmlns:a16="http://schemas.microsoft.com/office/drawing/2014/main" xmlns="" id="{A4D73AC3-2238-4208-97F3-43E176C4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58650" y="74390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209550</xdr:colOff>
      <xdr:row>51</xdr:row>
      <xdr:rowOff>76200</xdr:rowOff>
    </xdr:from>
    <xdr:to>
      <xdr:col>19</xdr:col>
      <xdr:colOff>276225</xdr:colOff>
      <xdr:row>61</xdr:row>
      <xdr:rowOff>66675</xdr:rowOff>
    </xdr:to>
    <xdr:pic>
      <xdr:nvPicPr>
        <xdr:cNvPr id="29" name="Obrázok 28">
          <a:extLst>
            <a:ext uri="{FF2B5EF4-FFF2-40B4-BE49-F238E27FC236}">
              <a16:creationId xmlns:a16="http://schemas.microsoft.com/office/drawing/2014/main" xmlns="" id="{2C79327B-12D1-4930-82FD-D1CC7FDF1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63150" y="98393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438150</xdr:colOff>
      <xdr:row>51</xdr:row>
      <xdr:rowOff>123825</xdr:rowOff>
    </xdr:from>
    <xdr:to>
      <xdr:col>23</xdr:col>
      <xdr:colOff>276225</xdr:colOff>
      <xdr:row>61</xdr:row>
      <xdr:rowOff>114300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xmlns="" id="{F81DDDE3-A53C-4FDB-BD24-FAD66217D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20550" y="988695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219075</xdr:colOff>
      <xdr:row>63</xdr:row>
      <xdr:rowOff>57150</xdr:rowOff>
    </xdr:from>
    <xdr:to>
      <xdr:col>19</xdr:col>
      <xdr:colOff>285750</xdr:colOff>
      <xdr:row>73</xdr:row>
      <xdr:rowOff>47625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xmlns="" id="{18CE473D-A40D-4DF4-AED0-FB6821E1C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72675" y="121062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457200</xdr:colOff>
      <xdr:row>63</xdr:row>
      <xdr:rowOff>28575</xdr:rowOff>
    </xdr:from>
    <xdr:to>
      <xdr:col>23</xdr:col>
      <xdr:colOff>295275</xdr:colOff>
      <xdr:row>73</xdr:row>
      <xdr:rowOff>19050</xdr:rowOff>
    </xdr:to>
    <xdr:pic>
      <xdr:nvPicPr>
        <xdr:cNvPr id="32" name="Obrázok 31">
          <a:extLst>
            <a:ext uri="{FF2B5EF4-FFF2-40B4-BE49-F238E27FC236}">
              <a16:creationId xmlns:a16="http://schemas.microsoft.com/office/drawing/2014/main" xmlns="" id="{1C8F161B-9D04-431D-8201-5C19608EA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39600" y="120777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257175</xdr:colOff>
      <xdr:row>75</xdr:row>
      <xdr:rowOff>19050</xdr:rowOff>
    </xdr:from>
    <xdr:to>
      <xdr:col>19</xdr:col>
      <xdr:colOff>323850</xdr:colOff>
      <xdr:row>85</xdr:row>
      <xdr:rowOff>9525</xdr:rowOff>
    </xdr:to>
    <xdr:pic>
      <xdr:nvPicPr>
        <xdr:cNvPr id="33" name="Obrázok 32">
          <a:extLst>
            <a:ext uri="{FF2B5EF4-FFF2-40B4-BE49-F238E27FC236}">
              <a16:creationId xmlns:a16="http://schemas.microsoft.com/office/drawing/2014/main" xmlns="" id="{D935883F-7972-4E66-A16B-8D4F50CB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10775" y="143541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514350</xdr:colOff>
      <xdr:row>74</xdr:row>
      <xdr:rowOff>152400</xdr:rowOff>
    </xdr:from>
    <xdr:to>
      <xdr:col>23</xdr:col>
      <xdr:colOff>352425</xdr:colOff>
      <xdr:row>84</xdr:row>
      <xdr:rowOff>142875</xdr:rowOff>
    </xdr:to>
    <xdr:pic>
      <xdr:nvPicPr>
        <xdr:cNvPr id="34" name="Obrázok 33">
          <a:extLst>
            <a:ext uri="{FF2B5EF4-FFF2-40B4-BE49-F238E27FC236}">
              <a16:creationId xmlns:a16="http://schemas.microsoft.com/office/drawing/2014/main" xmlns="" id="{EF082291-8878-479F-9632-9525B952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96750" y="142970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295275</xdr:colOff>
      <xdr:row>87</xdr:row>
      <xdr:rowOff>0</xdr:rowOff>
    </xdr:from>
    <xdr:to>
      <xdr:col>19</xdr:col>
      <xdr:colOff>361950</xdr:colOff>
      <xdr:row>96</xdr:row>
      <xdr:rowOff>180975</xdr:rowOff>
    </xdr:to>
    <xdr:pic>
      <xdr:nvPicPr>
        <xdr:cNvPr id="35" name="Obrázok 34">
          <a:extLst>
            <a:ext uri="{FF2B5EF4-FFF2-40B4-BE49-F238E27FC236}">
              <a16:creationId xmlns:a16="http://schemas.microsoft.com/office/drawing/2014/main" xmlns="" id="{ED3F504D-25FA-4C9C-9A36-12D8C2799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48875" y="166211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533400</xdr:colOff>
      <xdr:row>86</xdr:row>
      <xdr:rowOff>133350</xdr:rowOff>
    </xdr:from>
    <xdr:to>
      <xdr:col>23</xdr:col>
      <xdr:colOff>371475</xdr:colOff>
      <xdr:row>96</xdr:row>
      <xdr:rowOff>123825</xdr:rowOff>
    </xdr:to>
    <xdr:pic>
      <xdr:nvPicPr>
        <xdr:cNvPr id="36" name="Obrázok 35">
          <a:extLst>
            <a:ext uri="{FF2B5EF4-FFF2-40B4-BE49-F238E27FC236}">
              <a16:creationId xmlns:a16="http://schemas.microsoft.com/office/drawing/2014/main" xmlns="" id="{4421D449-DE5D-4E24-978F-DA8DCE1B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15800" y="1656397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247650</xdr:colOff>
      <xdr:row>87</xdr:row>
      <xdr:rowOff>95250</xdr:rowOff>
    </xdr:from>
    <xdr:to>
      <xdr:col>11</xdr:col>
      <xdr:colOff>314325</xdr:colOff>
      <xdr:row>97</xdr:row>
      <xdr:rowOff>85725</xdr:rowOff>
    </xdr:to>
    <xdr:pic>
      <xdr:nvPicPr>
        <xdr:cNvPr id="43" name="Obrázok 42">
          <a:extLst>
            <a:ext uri="{FF2B5EF4-FFF2-40B4-BE49-F238E27FC236}">
              <a16:creationId xmlns:a16="http://schemas.microsoft.com/office/drawing/2014/main" xmlns="" id="{985A2769-A713-42F4-A433-3C974A93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24450" y="167163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419100</xdr:colOff>
      <xdr:row>87</xdr:row>
      <xdr:rowOff>85725</xdr:rowOff>
    </xdr:from>
    <xdr:to>
      <xdr:col>15</xdr:col>
      <xdr:colOff>257175</xdr:colOff>
      <xdr:row>97</xdr:row>
      <xdr:rowOff>76200</xdr:rowOff>
    </xdr:to>
    <xdr:pic>
      <xdr:nvPicPr>
        <xdr:cNvPr id="44" name="Obrázok 43">
          <a:extLst>
            <a:ext uri="{FF2B5EF4-FFF2-40B4-BE49-F238E27FC236}">
              <a16:creationId xmlns:a16="http://schemas.microsoft.com/office/drawing/2014/main" xmlns="" id="{8BA22B22-647E-4515-A943-B1597293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24700" y="1670685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266700</xdr:colOff>
      <xdr:row>99</xdr:row>
      <xdr:rowOff>85725</xdr:rowOff>
    </xdr:from>
    <xdr:to>
      <xdr:col>11</xdr:col>
      <xdr:colOff>333375</xdr:colOff>
      <xdr:row>109</xdr:row>
      <xdr:rowOff>76200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xmlns="" id="{6328AAF4-2B97-4351-AAA0-6B4B5948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00" y="189928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438150</xdr:colOff>
      <xdr:row>99</xdr:row>
      <xdr:rowOff>38100</xdr:rowOff>
    </xdr:from>
    <xdr:to>
      <xdr:col>15</xdr:col>
      <xdr:colOff>276225</xdr:colOff>
      <xdr:row>109</xdr:row>
      <xdr:rowOff>28575</xdr:rowOff>
    </xdr:to>
    <xdr:pic>
      <xdr:nvPicPr>
        <xdr:cNvPr id="46" name="Obrázok 45">
          <a:extLst>
            <a:ext uri="{FF2B5EF4-FFF2-40B4-BE49-F238E27FC236}">
              <a16:creationId xmlns:a16="http://schemas.microsoft.com/office/drawing/2014/main" xmlns="" id="{6722DAC1-CE19-43A3-94F1-3F022481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0" y="189452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285750</xdr:colOff>
      <xdr:row>111</xdr:row>
      <xdr:rowOff>85725</xdr:rowOff>
    </xdr:from>
    <xdr:to>
      <xdr:col>11</xdr:col>
      <xdr:colOff>352425</xdr:colOff>
      <xdr:row>121</xdr:row>
      <xdr:rowOff>76200</xdr:rowOff>
    </xdr:to>
    <xdr:pic>
      <xdr:nvPicPr>
        <xdr:cNvPr id="47" name="Obrázok 46">
          <a:extLst>
            <a:ext uri="{FF2B5EF4-FFF2-40B4-BE49-F238E27FC236}">
              <a16:creationId xmlns:a16="http://schemas.microsoft.com/office/drawing/2014/main" xmlns="" id="{21FBF09B-A334-4611-A143-3B884C789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2550" y="212788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495300</xdr:colOff>
      <xdr:row>111</xdr:row>
      <xdr:rowOff>38100</xdr:rowOff>
    </xdr:from>
    <xdr:to>
      <xdr:col>15</xdr:col>
      <xdr:colOff>333375</xdr:colOff>
      <xdr:row>121</xdr:row>
      <xdr:rowOff>28575</xdr:rowOff>
    </xdr:to>
    <xdr:pic>
      <xdr:nvPicPr>
        <xdr:cNvPr id="48" name="Obrázok 47">
          <a:extLst>
            <a:ext uri="{FF2B5EF4-FFF2-40B4-BE49-F238E27FC236}">
              <a16:creationId xmlns:a16="http://schemas.microsoft.com/office/drawing/2014/main" xmlns="" id="{20D2EC46-DA6D-4B48-BBE9-2AA9C574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0" y="212312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51</xdr:row>
      <xdr:rowOff>123825</xdr:rowOff>
    </xdr:from>
    <xdr:to>
      <xdr:col>3</xdr:col>
      <xdr:colOff>285750</xdr:colOff>
      <xdr:row>61</xdr:row>
      <xdr:rowOff>114300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xmlns="" id="{388B8FD8-749E-4F0B-9850-9702C8706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1475" y="98869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533400</xdr:colOff>
      <xdr:row>51</xdr:row>
      <xdr:rowOff>180975</xdr:rowOff>
    </xdr:from>
    <xdr:to>
      <xdr:col>7</xdr:col>
      <xdr:colOff>371475</xdr:colOff>
      <xdr:row>61</xdr:row>
      <xdr:rowOff>171450</xdr:rowOff>
    </xdr:to>
    <xdr:pic>
      <xdr:nvPicPr>
        <xdr:cNvPr id="50" name="Obrázok 49">
          <a:extLst>
            <a:ext uri="{FF2B5EF4-FFF2-40B4-BE49-F238E27FC236}">
              <a16:creationId xmlns:a16="http://schemas.microsoft.com/office/drawing/2014/main" xmlns="" id="{923386AC-C62B-4B49-BBBE-F19F68362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62200" y="99441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447675</xdr:colOff>
      <xdr:row>63</xdr:row>
      <xdr:rowOff>19050</xdr:rowOff>
    </xdr:from>
    <xdr:to>
      <xdr:col>3</xdr:col>
      <xdr:colOff>361950</xdr:colOff>
      <xdr:row>73</xdr:row>
      <xdr:rowOff>9525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xmlns="" id="{FCC6912A-38D8-4904-AB25-9FB8A9DFA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47675" y="120681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581025</xdr:colOff>
      <xdr:row>63</xdr:row>
      <xdr:rowOff>76200</xdr:rowOff>
    </xdr:from>
    <xdr:to>
      <xdr:col>7</xdr:col>
      <xdr:colOff>419100</xdr:colOff>
      <xdr:row>73</xdr:row>
      <xdr:rowOff>66675</xdr:rowOff>
    </xdr:to>
    <xdr:pic>
      <xdr:nvPicPr>
        <xdr:cNvPr id="52" name="Obrázok 51">
          <a:extLst>
            <a:ext uri="{FF2B5EF4-FFF2-40B4-BE49-F238E27FC236}">
              <a16:creationId xmlns:a16="http://schemas.microsoft.com/office/drawing/2014/main" xmlns="" id="{79EE9936-DED6-4450-91E9-4F42B1375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09825" y="121253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75</xdr:row>
      <xdr:rowOff>47625</xdr:rowOff>
    </xdr:from>
    <xdr:to>
      <xdr:col>3</xdr:col>
      <xdr:colOff>352425</xdr:colOff>
      <xdr:row>85</xdr:row>
      <xdr:rowOff>38100</xdr:rowOff>
    </xdr:to>
    <xdr:pic>
      <xdr:nvPicPr>
        <xdr:cNvPr id="53" name="Obrázok 52">
          <a:extLst>
            <a:ext uri="{FF2B5EF4-FFF2-40B4-BE49-F238E27FC236}">
              <a16:creationId xmlns:a16="http://schemas.microsoft.com/office/drawing/2014/main" xmlns="" id="{779A2B11-A182-422C-B1C1-95E951808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143827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600075</xdr:colOff>
      <xdr:row>75</xdr:row>
      <xdr:rowOff>76200</xdr:rowOff>
    </xdr:from>
    <xdr:to>
      <xdr:col>7</xdr:col>
      <xdr:colOff>438150</xdr:colOff>
      <xdr:row>85</xdr:row>
      <xdr:rowOff>66675</xdr:rowOff>
    </xdr:to>
    <xdr:pic>
      <xdr:nvPicPr>
        <xdr:cNvPr id="54" name="Obrázok 53">
          <a:extLst>
            <a:ext uri="{FF2B5EF4-FFF2-40B4-BE49-F238E27FC236}">
              <a16:creationId xmlns:a16="http://schemas.microsoft.com/office/drawing/2014/main" xmlns="" id="{B79C6017-5218-4DF7-99E7-43157CC99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5" y="144113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95</xdr:row>
      <xdr:rowOff>0</xdr:rowOff>
    </xdr:from>
    <xdr:to>
      <xdr:col>28</xdr:col>
      <xdr:colOff>66675</xdr:colOff>
      <xdr:row>104</xdr:row>
      <xdr:rowOff>180975</xdr:rowOff>
    </xdr:to>
    <xdr:pic>
      <xdr:nvPicPr>
        <xdr:cNvPr id="55" name="Obrázok 54">
          <a:extLst>
            <a:ext uri="{FF2B5EF4-FFF2-40B4-BE49-F238E27FC236}">
              <a16:creationId xmlns:a16="http://schemas.microsoft.com/office/drawing/2014/main" xmlns="" id="{53EA112F-886B-4EBA-B07E-DADCC21BD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0" y="181451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438150</xdr:colOff>
      <xdr:row>94</xdr:row>
      <xdr:rowOff>104775</xdr:rowOff>
    </xdr:from>
    <xdr:to>
      <xdr:col>32</xdr:col>
      <xdr:colOff>276225</xdr:colOff>
      <xdr:row>104</xdr:row>
      <xdr:rowOff>95250</xdr:rowOff>
    </xdr:to>
    <xdr:pic>
      <xdr:nvPicPr>
        <xdr:cNvPr id="56" name="Obrázok 55">
          <a:extLst>
            <a:ext uri="{FF2B5EF4-FFF2-40B4-BE49-F238E27FC236}">
              <a16:creationId xmlns:a16="http://schemas.microsoft.com/office/drawing/2014/main" xmlns="" id="{C417E91A-936B-4E11-B8EA-A4287C1C5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06950" y="180594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19050</xdr:colOff>
      <xdr:row>108</xdr:row>
      <xdr:rowOff>114300</xdr:rowOff>
    </xdr:from>
    <xdr:to>
      <xdr:col>28</xdr:col>
      <xdr:colOff>85725</xdr:colOff>
      <xdr:row>118</xdr:row>
      <xdr:rowOff>104775</xdr:rowOff>
    </xdr:to>
    <xdr:pic>
      <xdr:nvPicPr>
        <xdr:cNvPr id="57" name="Obrázok 56">
          <a:extLst>
            <a:ext uri="{FF2B5EF4-FFF2-40B4-BE49-F238E27FC236}">
              <a16:creationId xmlns:a16="http://schemas.microsoft.com/office/drawing/2014/main" xmlns="" id="{1415B8CD-A9F9-4B79-99B9-869E7313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59050" y="207359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571500</xdr:colOff>
      <xdr:row>107</xdr:row>
      <xdr:rowOff>95250</xdr:rowOff>
    </xdr:from>
    <xdr:to>
      <xdr:col>32</xdr:col>
      <xdr:colOff>409575</xdr:colOff>
      <xdr:row>117</xdr:row>
      <xdr:rowOff>85725</xdr:rowOff>
    </xdr:to>
    <xdr:pic>
      <xdr:nvPicPr>
        <xdr:cNvPr id="58" name="Obrázok 57">
          <a:extLst>
            <a:ext uri="{FF2B5EF4-FFF2-40B4-BE49-F238E27FC236}">
              <a16:creationId xmlns:a16="http://schemas.microsoft.com/office/drawing/2014/main" xmlns="" id="{E0F301A3-7CA4-4EEC-A200-AB429DB7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640300" y="2052637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</xdr:colOff>
      <xdr:row>121</xdr:row>
      <xdr:rowOff>66675</xdr:rowOff>
    </xdr:from>
    <xdr:to>
      <xdr:col>28</xdr:col>
      <xdr:colOff>104775</xdr:colOff>
      <xdr:row>131</xdr:row>
      <xdr:rowOff>57150</xdr:rowOff>
    </xdr:to>
    <xdr:pic>
      <xdr:nvPicPr>
        <xdr:cNvPr id="59" name="Obrázok 58">
          <a:extLst>
            <a:ext uri="{FF2B5EF4-FFF2-40B4-BE49-F238E27FC236}">
              <a16:creationId xmlns:a16="http://schemas.microsoft.com/office/drawing/2014/main" xmlns="" id="{ED347019-2CFD-4793-8EF4-35261A4F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78100" y="2316480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504825</xdr:colOff>
      <xdr:row>121</xdr:row>
      <xdr:rowOff>28575</xdr:rowOff>
    </xdr:from>
    <xdr:to>
      <xdr:col>32</xdr:col>
      <xdr:colOff>342900</xdr:colOff>
      <xdr:row>131</xdr:row>
      <xdr:rowOff>19050</xdr:rowOff>
    </xdr:to>
    <xdr:pic>
      <xdr:nvPicPr>
        <xdr:cNvPr id="60" name="Obrázok 59">
          <a:extLst>
            <a:ext uri="{FF2B5EF4-FFF2-40B4-BE49-F238E27FC236}">
              <a16:creationId xmlns:a16="http://schemas.microsoft.com/office/drawing/2014/main" xmlns="" id="{F896FB2D-9C7F-49F0-88B2-3C87FDBC3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73625" y="231267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134</xdr:row>
      <xdr:rowOff>0</xdr:rowOff>
    </xdr:from>
    <xdr:to>
      <xdr:col>28</xdr:col>
      <xdr:colOff>66675</xdr:colOff>
      <xdr:row>143</xdr:row>
      <xdr:rowOff>180975</xdr:rowOff>
    </xdr:to>
    <xdr:pic>
      <xdr:nvPicPr>
        <xdr:cNvPr id="61" name="Obrázok 60">
          <a:extLst>
            <a:ext uri="{FF2B5EF4-FFF2-40B4-BE49-F238E27FC236}">
              <a16:creationId xmlns:a16="http://schemas.microsoft.com/office/drawing/2014/main" xmlns="" id="{E9CACAE6-1450-46BD-8C8A-B324F2239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0" y="255746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29</xdr:col>
      <xdr:colOff>0</xdr:colOff>
      <xdr:row>134</xdr:row>
      <xdr:rowOff>0</xdr:rowOff>
    </xdr:from>
    <xdr:to>
      <xdr:col>32</xdr:col>
      <xdr:colOff>447675</xdr:colOff>
      <xdr:row>143</xdr:row>
      <xdr:rowOff>180975</xdr:rowOff>
    </xdr:to>
    <xdr:pic>
      <xdr:nvPicPr>
        <xdr:cNvPr id="62" name="Obrázok 61">
          <a:extLst>
            <a:ext uri="{FF2B5EF4-FFF2-40B4-BE49-F238E27FC236}">
              <a16:creationId xmlns:a16="http://schemas.microsoft.com/office/drawing/2014/main" xmlns="" id="{43E4FB49-8B4A-4223-AC1C-5C69BEAB4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678400" y="255746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95250</xdr:colOff>
      <xdr:row>16</xdr:row>
      <xdr:rowOff>161925</xdr:rowOff>
    </xdr:from>
    <xdr:to>
      <xdr:col>28</xdr:col>
      <xdr:colOff>161925</xdr:colOff>
      <xdr:row>26</xdr:row>
      <xdr:rowOff>152400</xdr:rowOff>
    </xdr:to>
    <xdr:pic>
      <xdr:nvPicPr>
        <xdr:cNvPr id="63" name="Obrázok 62">
          <a:extLst>
            <a:ext uri="{FF2B5EF4-FFF2-40B4-BE49-F238E27FC236}">
              <a16:creationId xmlns:a16="http://schemas.microsoft.com/office/drawing/2014/main" xmlns="" id="{82A379EE-404E-4F00-A43D-A6E6DCC0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335250" y="32575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400050</xdr:colOff>
      <xdr:row>16</xdr:row>
      <xdr:rowOff>9525</xdr:rowOff>
    </xdr:from>
    <xdr:to>
      <xdr:col>32</xdr:col>
      <xdr:colOff>238125</xdr:colOff>
      <xdr:row>26</xdr:row>
      <xdr:rowOff>0</xdr:rowOff>
    </xdr:to>
    <xdr:pic>
      <xdr:nvPicPr>
        <xdr:cNvPr id="64" name="Obrázok 63">
          <a:extLst>
            <a:ext uri="{FF2B5EF4-FFF2-40B4-BE49-F238E27FC236}">
              <a16:creationId xmlns:a16="http://schemas.microsoft.com/office/drawing/2014/main" xmlns="" id="{09DB3C38-F8EC-4727-8495-686A7DDD1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468850" y="310515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38100</xdr:colOff>
      <xdr:row>29</xdr:row>
      <xdr:rowOff>123825</xdr:rowOff>
    </xdr:from>
    <xdr:to>
      <xdr:col>28</xdr:col>
      <xdr:colOff>104775</xdr:colOff>
      <xdr:row>39</xdr:row>
      <xdr:rowOff>114300</xdr:rowOff>
    </xdr:to>
    <xdr:pic>
      <xdr:nvPicPr>
        <xdr:cNvPr id="65" name="Obrázok 64">
          <a:extLst>
            <a:ext uri="{FF2B5EF4-FFF2-40B4-BE49-F238E27FC236}">
              <a16:creationId xmlns:a16="http://schemas.microsoft.com/office/drawing/2014/main" xmlns="" id="{F29DD634-DE1B-4DE4-AAF4-35DF2A798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78100" y="56959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361950</xdr:colOff>
      <xdr:row>29</xdr:row>
      <xdr:rowOff>28575</xdr:rowOff>
    </xdr:from>
    <xdr:to>
      <xdr:col>32</xdr:col>
      <xdr:colOff>200025</xdr:colOff>
      <xdr:row>39</xdr:row>
      <xdr:rowOff>19050</xdr:rowOff>
    </xdr:to>
    <xdr:pic>
      <xdr:nvPicPr>
        <xdr:cNvPr id="66" name="Obrázok 65">
          <a:extLst>
            <a:ext uri="{FF2B5EF4-FFF2-40B4-BE49-F238E27FC236}">
              <a16:creationId xmlns:a16="http://schemas.microsoft.com/office/drawing/2014/main" xmlns="" id="{C57733D5-1DCC-46EF-840B-852FFE9F5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430750" y="56007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19050</xdr:colOff>
      <xdr:row>42</xdr:row>
      <xdr:rowOff>123825</xdr:rowOff>
    </xdr:from>
    <xdr:to>
      <xdr:col>28</xdr:col>
      <xdr:colOff>85725</xdr:colOff>
      <xdr:row>52</xdr:row>
      <xdr:rowOff>114300</xdr:rowOff>
    </xdr:to>
    <xdr:pic>
      <xdr:nvPicPr>
        <xdr:cNvPr id="67" name="Obrázok 66">
          <a:extLst>
            <a:ext uri="{FF2B5EF4-FFF2-40B4-BE49-F238E27FC236}">
              <a16:creationId xmlns:a16="http://schemas.microsoft.com/office/drawing/2014/main" xmlns="" id="{DF5FC994-149E-450C-B494-4355ACD73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59050" y="8172450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381000</xdr:colOff>
      <xdr:row>42</xdr:row>
      <xdr:rowOff>133350</xdr:rowOff>
    </xdr:from>
    <xdr:to>
      <xdr:col>32</xdr:col>
      <xdr:colOff>219075</xdr:colOff>
      <xdr:row>52</xdr:row>
      <xdr:rowOff>123825</xdr:rowOff>
    </xdr:to>
    <xdr:pic>
      <xdr:nvPicPr>
        <xdr:cNvPr id="68" name="Obrázok 67">
          <a:extLst>
            <a:ext uri="{FF2B5EF4-FFF2-40B4-BE49-F238E27FC236}">
              <a16:creationId xmlns:a16="http://schemas.microsoft.com/office/drawing/2014/main" xmlns="" id="{5A465712-5113-4964-97FD-B6D69993C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449800" y="818197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600075</xdr:colOff>
      <xdr:row>55</xdr:row>
      <xdr:rowOff>152400</xdr:rowOff>
    </xdr:from>
    <xdr:to>
      <xdr:col>28</xdr:col>
      <xdr:colOff>57150</xdr:colOff>
      <xdr:row>65</xdr:row>
      <xdr:rowOff>142875</xdr:rowOff>
    </xdr:to>
    <xdr:pic>
      <xdr:nvPicPr>
        <xdr:cNvPr id="69" name="Obrázok 68">
          <a:extLst>
            <a:ext uri="{FF2B5EF4-FFF2-40B4-BE49-F238E27FC236}">
              <a16:creationId xmlns:a16="http://schemas.microsoft.com/office/drawing/2014/main" xmlns="" id="{88BB8E6A-9269-42E6-AA90-CF9BB843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30475" y="106775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419100</xdr:colOff>
      <xdr:row>55</xdr:row>
      <xdr:rowOff>114300</xdr:rowOff>
    </xdr:from>
    <xdr:to>
      <xdr:col>32</xdr:col>
      <xdr:colOff>257175</xdr:colOff>
      <xdr:row>65</xdr:row>
      <xdr:rowOff>104775</xdr:rowOff>
    </xdr:to>
    <xdr:pic>
      <xdr:nvPicPr>
        <xdr:cNvPr id="70" name="Obrázok 69">
          <a:extLst>
            <a:ext uri="{FF2B5EF4-FFF2-40B4-BE49-F238E27FC236}">
              <a16:creationId xmlns:a16="http://schemas.microsoft.com/office/drawing/2014/main" xmlns="" id="{B63F609F-3A38-4390-8CA4-F7C2821B5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487900" y="10639425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68</xdr:row>
      <xdr:rowOff>114300</xdr:rowOff>
    </xdr:from>
    <xdr:to>
      <xdr:col>28</xdr:col>
      <xdr:colOff>66675</xdr:colOff>
      <xdr:row>78</xdr:row>
      <xdr:rowOff>104775</xdr:rowOff>
    </xdr:to>
    <xdr:pic>
      <xdr:nvPicPr>
        <xdr:cNvPr id="71" name="Obrázok 70">
          <a:extLst>
            <a:ext uri="{FF2B5EF4-FFF2-40B4-BE49-F238E27FC236}">
              <a16:creationId xmlns:a16="http://schemas.microsoft.com/office/drawing/2014/main" xmlns="" id="{452DF5B8-C8A2-49CA-8A8A-F9CF6F44B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0000" y="1311592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438150</xdr:colOff>
      <xdr:row>68</xdr:row>
      <xdr:rowOff>123825</xdr:rowOff>
    </xdr:from>
    <xdr:to>
      <xdr:col>32</xdr:col>
      <xdr:colOff>276225</xdr:colOff>
      <xdr:row>78</xdr:row>
      <xdr:rowOff>114300</xdr:rowOff>
    </xdr:to>
    <xdr:pic>
      <xdr:nvPicPr>
        <xdr:cNvPr id="72" name="Obrázok 71">
          <a:extLst>
            <a:ext uri="{FF2B5EF4-FFF2-40B4-BE49-F238E27FC236}">
              <a16:creationId xmlns:a16="http://schemas.microsoft.com/office/drawing/2014/main" xmlns="" id="{DDA85EA8-2C44-4D74-8DEA-76BA4014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06950" y="1312545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9525</xdr:colOff>
      <xdr:row>81</xdr:row>
      <xdr:rowOff>171450</xdr:rowOff>
    </xdr:from>
    <xdr:to>
      <xdr:col>28</xdr:col>
      <xdr:colOff>76200</xdr:colOff>
      <xdr:row>91</xdr:row>
      <xdr:rowOff>161925</xdr:rowOff>
    </xdr:to>
    <xdr:pic>
      <xdr:nvPicPr>
        <xdr:cNvPr id="73" name="Obrázok 72">
          <a:extLst>
            <a:ext uri="{FF2B5EF4-FFF2-40B4-BE49-F238E27FC236}">
              <a16:creationId xmlns:a16="http://schemas.microsoft.com/office/drawing/2014/main" xmlns="" id="{F9C5940F-0975-4CB1-BE0A-DE36B7589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49525" y="15649575"/>
          <a:ext cx="1895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523875</xdr:colOff>
      <xdr:row>81</xdr:row>
      <xdr:rowOff>142875</xdr:rowOff>
    </xdr:from>
    <xdr:to>
      <xdr:col>32</xdr:col>
      <xdr:colOff>361950</xdr:colOff>
      <xdr:row>91</xdr:row>
      <xdr:rowOff>133350</xdr:rowOff>
    </xdr:to>
    <xdr:pic>
      <xdr:nvPicPr>
        <xdr:cNvPr id="74" name="Obrázok 73">
          <a:extLst>
            <a:ext uri="{FF2B5EF4-FFF2-40B4-BE49-F238E27FC236}">
              <a16:creationId xmlns:a16="http://schemas.microsoft.com/office/drawing/2014/main" xmlns="" id="{DBA0E0A9-725B-4363-80EC-F0539B68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92675" y="15621000"/>
          <a:ext cx="2276475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B15"/>
  <sheetViews>
    <sheetView tabSelected="1" workbookViewId="0">
      <selection activeCell="G13" sqref="G13"/>
    </sheetView>
  </sheetViews>
  <sheetFormatPr defaultRowHeight="15"/>
  <cols>
    <col min="1" max="1" width="9.140625" style="2"/>
    <col min="2" max="2" width="11.42578125" style="2" bestFit="1" customWidth="1"/>
    <col min="3" max="7" width="9.140625" style="2"/>
    <col min="8" max="8" width="9.140625" style="3"/>
    <col min="9" max="15" width="9.140625" style="2"/>
    <col min="16" max="16" width="9.140625" style="3"/>
    <col min="17" max="23" width="9.140625" style="2"/>
    <col min="24" max="24" width="9.140625" style="3"/>
    <col min="25" max="16384" width="9.140625" style="2"/>
  </cols>
  <sheetData>
    <row r="2" spans="1:28" ht="18.75">
      <c r="A2" s="1" t="s">
        <v>27</v>
      </c>
    </row>
    <row r="4" spans="1:28">
      <c r="B4" s="4" t="s">
        <v>0</v>
      </c>
      <c r="C4" s="2" t="s">
        <v>6</v>
      </c>
      <c r="D4" s="2" t="s">
        <v>7</v>
      </c>
      <c r="E4" s="2" t="s">
        <v>8</v>
      </c>
      <c r="I4" s="4" t="s">
        <v>1</v>
      </c>
      <c r="J4" s="2" t="s">
        <v>3</v>
      </c>
      <c r="K4" s="2" t="s">
        <v>4</v>
      </c>
      <c r="L4" s="2" t="s">
        <v>5</v>
      </c>
      <c r="Q4" s="4" t="s">
        <v>2</v>
      </c>
      <c r="R4" s="2" t="s">
        <v>9</v>
      </c>
      <c r="S4" s="2" t="s">
        <v>10</v>
      </c>
      <c r="T4" s="2" t="s">
        <v>11</v>
      </c>
      <c r="Y4" s="4" t="s">
        <v>12</v>
      </c>
      <c r="Z4" s="2" t="s">
        <v>13</v>
      </c>
      <c r="AA4" s="2" t="s">
        <v>14</v>
      </c>
      <c r="AB4" s="2" t="s">
        <v>15</v>
      </c>
    </row>
    <row r="5" spans="1:28">
      <c r="C5" s="2">
        <v>48.9</v>
      </c>
      <c r="D5" s="2">
        <v>2.8</v>
      </c>
      <c r="E5" s="2">
        <v>33.4</v>
      </c>
      <c r="J5" s="2">
        <v>45</v>
      </c>
      <c r="K5" s="2">
        <v>3.7</v>
      </c>
      <c r="L5" s="2">
        <v>39.4</v>
      </c>
      <c r="R5" s="2">
        <v>47.2</v>
      </c>
      <c r="S5" s="2">
        <v>3.9</v>
      </c>
      <c r="T5" s="2">
        <v>34.700000000000003</v>
      </c>
      <c r="Z5" s="2">
        <v>70.400000000000006</v>
      </c>
      <c r="AA5" s="2">
        <v>4.7</v>
      </c>
      <c r="AB5" s="2">
        <v>17.5</v>
      </c>
    </row>
    <row r="6" spans="1:28">
      <c r="C6" s="2">
        <v>46.3</v>
      </c>
      <c r="D6" s="2">
        <v>3.9</v>
      </c>
      <c r="E6" s="2">
        <v>33.5</v>
      </c>
      <c r="J6" s="2">
        <v>53</v>
      </c>
      <c r="K6" s="2">
        <v>5</v>
      </c>
      <c r="L6" s="2">
        <v>30.8</v>
      </c>
      <c r="R6" s="2">
        <v>46.3</v>
      </c>
      <c r="S6" s="2">
        <v>5.0999999999999996</v>
      </c>
      <c r="T6" s="2">
        <v>36.6</v>
      </c>
      <c r="Z6" s="2">
        <v>63.1</v>
      </c>
      <c r="AA6" s="2">
        <v>5.2</v>
      </c>
      <c r="AB6" s="2">
        <v>20.100000000000001</v>
      </c>
    </row>
    <row r="7" spans="1:28">
      <c r="C7" s="2">
        <v>50.4</v>
      </c>
      <c r="D7" s="2">
        <v>3.3</v>
      </c>
      <c r="E7" s="2">
        <v>33</v>
      </c>
      <c r="J7" s="2">
        <v>50.5</v>
      </c>
      <c r="K7" s="2">
        <v>3.2</v>
      </c>
      <c r="L7" s="2">
        <v>33.6</v>
      </c>
      <c r="R7" s="2">
        <v>47.1</v>
      </c>
      <c r="S7" s="2">
        <v>4.2</v>
      </c>
      <c r="T7" s="2">
        <v>36.6</v>
      </c>
      <c r="Z7" s="2">
        <v>66.400000000000006</v>
      </c>
      <c r="AA7" s="2">
        <v>6.2</v>
      </c>
      <c r="AB7" s="2">
        <v>17.899999999999999</v>
      </c>
    </row>
    <row r="8" spans="1:28">
      <c r="C8" s="5">
        <v>46</v>
      </c>
      <c r="D8" s="5">
        <v>2.9</v>
      </c>
      <c r="E8" s="5">
        <v>38.299999999999997</v>
      </c>
      <c r="J8" s="2">
        <v>51.1</v>
      </c>
      <c r="K8" s="2">
        <v>3.9</v>
      </c>
      <c r="L8" s="2">
        <v>32.5</v>
      </c>
      <c r="R8" s="2">
        <v>46.9</v>
      </c>
      <c r="S8" s="2">
        <v>6.1</v>
      </c>
      <c r="T8" s="2">
        <v>35.1</v>
      </c>
      <c r="Z8" s="2">
        <v>70</v>
      </c>
      <c r="AA8" s="2">
        <v>6.1</v>
      </c>
      <c r="AB8" s="2">
        <v>16.8</v>
      </c>
    </row>
    <row r="9" spans="1:28">
      <c r="C9" s="5">
        <v>45.8</v>
      </c>
      <c r="D9" s="5">
        <v>2.7</v>
      </c>
      <c r="E9" s="5">
        <v>37.5</v>
      </c>
      <c r="J9" s="2">
        <v>52.6</v>
      </c>
      <c r="K9" s="2">
        <v>4</v>
      </c>
      <c r="L9" s="2">
        <v>32.799999999999997</v>
      </c>
      <c r="R9" s="2">
        <v>44.8</v>
      </c>
      <c r="S9" s="2">
        <v>4.7</v>
      </c>
      <c r="T9" s="2">
        <v>35.4</v>
      </c>
      <c r="Z9" s="2">
        <v>69.900000000000006</v>
      </c>
      <c r="AA9" s="2">
        <v>3.4</v>
      </c>
      <c r="AB9" s="2">
        <v>18.7</v>
      </c>
    </row>
    <row r="10" spans="1:28">
      <c r="C10" s="5">
        <v>45.4</v>
      </c>
      <c r="D10" s="5">
        <v>2.6</v>
      </c>
      <c r="E10" s="5">
        <v>39</v>
      </c>
      <c r="J10" s="2">
        <v>54.5</v>
      </c>
      <c r="K10" s="2">
        <v>4.2</v>
      </c>
      <c r="L10" s="2">
        <v>30.3</v>
      </c>
      <c r="R10" s="2">
        <v>41.1</v>
      </c>
      <c r="S10" s="2">
        <v>3.9</v>
      </c>
      <c r="T10" s="2">
        <v>36.6</v>
      </c>
      <c r="Z10" s="2">
        <v>68.3</v>
      </c>
      <c r="AA10" s="2">
        <v>3.6</v>
      </c>
      <c r="AB10" s="2">
        <v>17.7</v>
      </c>
    </row>
    <row r="11" spans="1:28">
      <c r="J11" s="2">
        <v>47.1</v>
      </c>
      <c r="K11" s="2">
        <v>3.5</v>
      </c>
      <c r="L11" s="2">
        <v>38.1</v>
      </c>
      <c r="O11" s="2" t="s">
        <v>26</v>
      </c>
      <c r="R11" s="2">
        <v>41.3</v>
      </c>
      <c r="S11" s="2">
        <v>2.2999999999999998</v>
      </c>
      <c r="T11" s="2">
        <v>39.6</v>
      </c>
      <c r="Z11" s="2">
        <v>69.099999999999994</v>
      </c>
      <c r="AA11" s="2">
        <v>4.5</v>
      </c>
      <c r="AB11" s="2">
        <v>17.8</v>
      </c>
    </row>
    <row r="12" spans="1:28">
      <c r="J12" s="2">
        <v>42.8</v>
      </c>
      <c r="K12" s="2">
        <v>3.2</v>
      </c>
      <c r="L12" s="2">
        <v>38.4</v>
      </c>
      <c r="Z12" s="2">
        <v>67.900000000000006</v>
      </c>
      <c r="AA12" s="2">
        <v>4.5999999999999996</v>
      </c>
      <c r="AB12" s="2">
        <v>16.600000000000001</v>
      </c>
    </row>
    <row r="13" spans="1:28">
      <c r="J13" s="2">
        <v>42.8</v>
      </c>
      <c r="K13" s="2">
        <v>3.2</v>
      </c>
      <c r="L13" s="2">
        <v>39.1</v>
      </c>
      <c r="Z13" s="2">
        <v>69.2</v>
      </c>
      <c r="AA13" s="2">
        <v>4.9000000000000004</v>
      </c>
      <c r="AB13" s="2">
        <v>16.2</v>
      </c>
    </row>
    <row r="14" spans="1:28">
      <c r="Z14" s="2">
        <v>68.900000000000006</v>
      </c>
      <c r="AA14" s="2">
        <v>4.5999999999999996</v>
      </c>
      <c r="AB14" s="2">
        <v>18.100000000000001</v>
      </c>
    </row>
    <row r="15" spans="1:28">
      <c r="B15" s="2" t="s">
        <v>16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95"/>
  <sheetViews>
    <sheetView workbookViewId="0">
      <selection activeCell="J12" sqref="J12"/>
    </sheetView>
  </sheetViews>
  <sheetFormatPr defaultRowHeight="15"/>
  <cols>
    <col min="1" max="1" width="9.140625" style="2"/>
    <col min="2" max="2" width="21" style="2" customWidth="1"/>
    <col min="3" max="3" width="9.140625" style="2"/>
    <col min="4" max="4" width="15" style="2" customWidth="1"/>
    <col min="5" max="5" width="18" style="2" customWidth="1"/>
    <col min="6" max="16384" width="9.140625" style="2"/>
  </cols>
  <sheetData>
    <row r="2" spans="1:16" ht="21">
      <c r="B2" s="6" t="s">
        <v>21</v>
      </c>
    </row>
    <row r="4" spans="1:16" ht="18.75">
      <c r="A4" s="1" t="s">
        <v>18</v>
      </c>
      <c r="B4" s="1" t="s">
        <v>17</v>
      </c>
      <c r="H4" s="7" t="s">
        <v>29</v>
      </c>
      <c r="I4" s="8"/>
      <c r="J4" s="8"/>
      <c r="K4" s="8"/>
      <c r="L4" s="8"/>
      <c r="M4" s="8"/>
      <c r="N4" s="8"/>
      <c r="O4" s="8"/>
      <c r="P4" s="8"/>
    </row>
    <row r="5" spans="1:16" ht="15.75">
      <c r="B5" s="9" t="s">
        <v>22</v>
      </c>
      <c r="C5" s="9" t="s">
        <v>23</v>
      </c>
      <c r="D5" s="10"/>
      <c r="E5" s="10" t="s">
        <v>24</v>
      </c>
      <c r="H5" s="8" t="s">
        <v>31</v>
      </c>
      <c r="I5" s="8"/>
      <c r="J5" s="8"/>
      <c r="K5" s="8"/>
      <c r="L5" s="8"/>
      <c r="M5" s="8"/>
      <c r="N5" s="8"/>
      <c r="O5" s="8"/>
      <c r="P5" s="8"/>
    </row>
    <row r="6" spans="1:16">
      <c r="B6" s="2">
        <v>29</v>
      </c>
      <c r="C6" s="2">
        <v>41</v>
      </c>
      <c r="D6" s="2">
        <f t="shared" ref="D6:D23" si="0">B6/C6</f>
        <v>0.70731707317073167</v>
      </c>
      <c r="E6" s="2">
        <f>D6*100</f>
        <v>70.731707317073173</v>
      </c>
      <c r="H6" s="8" t="s">
        <v>30</v>
      </c>
      <c r="I6" s="8"/>
      <c r="J6" s="8"/>
      <c r="K6" s="8"/>
      <c r="L6" s="8"/>
      <c r="M6" s="8"/>
      <c r="N6" s="8"/>
      <c r="O6" s="8"/>
      <c r="P6" s="8"/>
    </row>
    <row r="7" spans="1:16">
      <c r="B7" s="2">
        <v>28</v>
      </c>
      <c r="C7" s="2">
        <v>42</v>
      </c>
      <c r="D7" s="2">
        <f t="shared" si="0"/>
        <v>0.66666666666666663</v>
      </c>
      <c r="E7" s="2">
        <f t="shared" ref="E7:E25" si="1">D7*100</f>
        <v>66.666666666666657</v>
      </c>
    </row>
    <row r="8" spans="1:16">
      <c r="B8" s="2">
        <v>40</v>
      </c>
      <c r="C8" s="2">
        <v>52</v>
      </c>
      <c r="D8" s="2">
        <f t="shared" si="0"/>
        <v>0.76923076923076927</v>
      </c>
      <c r="E8" s="2">
        <f t="shared" si="1"/>
        <v>76.923076923076934</v>
      </c>
    </row>
    <row r="9" spans="1:16">
      <c r="B9" s="2">
        <v>33</v>
      </c>
      <c r="C9" s="2">
        <v>46</v>
      </c>
      <c r="D9" s="2">
        <f t="shared" si="0"/>
        <v>0.71739130434782605</v>
      </c>
      <c r="E9" s="2">
        <f t="shared" si="1"/>
        <v>71.739130434782609</v>
      </c>
    </row>
    <row r="10" spans="1:16">
      <c r="B10" s="2">
        <v>30</v>
      </c>
      <c r="C10" s="2">
        <v>47</v>
      </c>
      <c r="D10" s="2">
        <f t="shared" si="0"/>
        <v>0.63829787234042556</v>
      </c>
      <c r="E10" s="2">
        <f t="shared" si="1"/>
        <v>63.829787234042556</v>
      </c>
    </row>
    <row r="11" spans="1:16">
      <c r="B11" s="2">
        <v>62</v>
      </c>
      <c r="C11" s="2">
        <v>80</v>
      </c>
      <c r="D11" s="2">
        <f t="shared" si="0"/>
        <v>0.77500000000000002</v>
      </c>
      <c r="E11" s="2">
        <f t="shared" si="1"/>
        <v>77.5</v>
      </c>
    </row>
    <row r="12" spans="1:16">
      <c r="B12" s="2">
        <v>35</v>
      </c>
      <c r="C12" s="2">
        <v>51</v>
      </c>
      <c r="D12" s="2">
        <f t="shared" si="0"/>
        <v>0.68627450980392157</v>
      </c>
      <c r="E12" s="2">
        <f t="shared" si="1"/>
        <v>68.627450980392155</v>
      </c>
    </row>
    <row r="13" spans="1:16">
      <c r="B13" s="2">
        <v>57</v>
      </c>
      <c r="C13" s="2">
        <v>76</v>
      </c>
      <c r="D13" s="2">
        <f t="shared" si="0"/>
        <v>0.75</v>
      </c>
      <c r="E13" s="2">
        <f t="shared" si="1"/>
        <v>75</v>
      </c>
    </row>
    <row r="14" spans="1:16">
      <c r="B14" s="2">
        <v>34</v>
      </c>
      <c r="C14" s="2">
        <v>48</v>
      </c>
      <c r="D14" s="2">
        <f t="shared" si="0"/>
        <v>0.70833333333333337</v>
      </c>
      <c r="E14" s="2">
        <f t="shared" si="1"/>
        <v>70.833333333333343</v>
      </c>
    </row>
    <row r="15" spans="1:16">
      <c r="B15" s="2">
        <v>52</v>
      </c>
      <c r="C15" s="2">
        <v>70</v>
      </c>
      <c r="D15" s="2">
        <f t="shared" si="0"/>
        <v>0.74285714285714288</v>
      </c>
      <c r="E15" s="2">
        <f t="shared" si="1"/>
        <v>74.285714285714292</v>
      </c>
    </row>
    <row r="16" spans="1:16">
      <c r="B16" s="2">
        <v>40</v>
      </c>
      <c r="C16" s="2">
        <v>66</v>
      </c>
      <c r="D16" s="2">
        <f t="shared" si="0"/>
        <v>0.60606060606060608</v>
      </c>
      <c r="E16" s="2">
        <f t="shared" si="1"/>
        <v>60.606060606060609</v>
      </c>
    </row>
    <row r="17" spans="1:5">
      <c r="B17" s="2">
        <v>51</v>
      </c>
      <c r="C17" s="2">
        <v>66</v>
      </c>
      <c r="D17" s="2">
        <f t="shared" si="0"/>
        <v>0.77272727272727271</v>
      </c>
      <c r="E17" s="2">
        <f t="shared" si="1"/>
        <v>77.272727272727266</v>
      </c>
    </row>
    <row r="18" spans="1:5">
      <c r="B18" s="2">
        <v>42</v>
      </c>
      <c r="C18" s="2">
        <v>54</v>
      </c>
      <c r="D18" s="2">
        <f t="shared" si="0"/>
        <v>0.77777777777777779</v>
      </c>
      <c r="E18" s="2">
        <f t="shared" si="1"/>
        <v>77.777777777777786</v>
      </c>
    </row>
    <row r="19" spans="1:5">
      <c r="B19" s="2">
        <v>31</v>
      </c>
      <c r="C19" s="2">
        <v>43</v>
      </c>
      <c r="D19" s="2">
        <f t="shared" si="0"/>
        <v>0.72093023255813948</v>
      </c>
      <c r="E19" s="2">
        <f t="shared" si="1"/>
        <v>72.093023255813947</v>
      </c>
    </row>
    <row r="20" spans="1:5">
      <c r="B20" s="2">
        <v>38</v>
      </c>
      <c r="C20" s="2">
        <v>46</v>
      </c>
      <c r="D20" s="2">
        <f t="shared" si="0"/>
        <v>0.82608695652173914</v>
      </c>
      <c r="E20" s="2">
        <f t="shared" si="1"/>
        <v>82.608695652173907</v>
      </c>
    </row>
    <row r="21" spans="1:5">
      <c r="B21" s="2">
        <v>28</v>
      </c>
      <c r="C21" s="2">
        <v>47</v>
      </c>
      <c r="D21" s="2">
        <f t="shared" si="0"/>
        <v>0.5957446808510638</v>
      </c>
      <c r="E21" s="2">
        <f t="shared" si="1"/>
        <v>59.574468085106382</v>
      </c>
    </row>
    <row r="22" spans="1:5">
      <c r="B22" s="2">
        <v>24</v>
      </c>
      <c r="C22" s="2">
        <v>46</v>
      </c>
      <c r="D22" s="2">
        <f t="shared" si="0"/>
        <v>0.52173913043478259</v>
      </c>
      <c r="E22" s="2">
        <f t="shared" si="1"/>
        <v>52.173913043478258</v>
      </c>
    </row>
    <row r="23" spans="1:5">
      <c r="B23" s="2">
        <v>51</v>
      </c>
      <c r="C23" s="2">
        <v>86</v>
      </c>
      <c r="D23" s="2">
        <f t="shared" si="0"/>
        <v>0.59302325581395354</v>
      </c>
      <c r="E23" s="2">
        <f t="shared" si="1"/>
        <v>59.302325581395351</v>
      </c>
    </row>
    <row r="24" spans="1:5" ht="15.75">
      <c r="D24" s="11">
        <f>AVERAGE(D6:D23)</f>
        <v>0.69863658802756412</v>
      </c>
      <c r="E24" s="10">
        <f t="shared" si="1"/>
        <v>69.863658802756419</v>
      </c>
    </row>
    <row r="25" spans="1:5" ht="15.75">
      <c r="D25" s="12">
        <f>STDEV(D6:D23)</f>
        <v>8.0747480433150623E-2</v>
      </c>
      <c r="E25" s="13">
        <f t="shared" si="1"/>
        <v>8.0747480433150631</v>
      </c>
    </row>
    <row r="27" spans="1:5" ht="18.75">
      <c r="A27" s="1" t="s">
        <v>20</v>
      </c>
      <c r="B27" s="1" t="s">
        <v>19</v>
      </c>
    </row>
    <row r="28" spans="1:5" ht="15.75">
      <c r="B28" s="9" t="s">
        <v>22</v>
      </c>
      <c r="C28" s="9" t="s">
        <v>23</v>
      </c>
      <c r="D28" s="10"/>
      <c r="E28" s="10" t="s">
        <v>24</v>
      </c>
    </row>
    <row r="29" spans="1:5">
      <c r="B29" s="5">
        <v>37</v>
      </c>
      <c r="C29" s="5">
        <v>48</v>
      </c>
      <c r="D29" s="2">
        <f t="shared" ref="D29:D46" si="2">B29/C29</f>
        <v>0.77083333333333337</v>
      </c>
      <c r="E29" s="2">
        <f>D29*100</f>
        <v>77.083333333333343</v>
      </c>
    </row>
    <row r="30" spans="1:5">
      <c r="B30" s="5">
        <v>40</v>
      </c>
      <c r="C30" s="5">
        <v>57</v>
      </c>
      <c r="D30" s="2">
        <f t="shared" si="2"/>
        <v>0.70175438596491224</v>
      </c>
      <c r="E30" s="2">
        <f t="shared" ref="E30:E48" si="3">D30*100</f>
        <v>70.175438596491219</v>
      </c>
    </row>
    <row r="31" spans="1:5">
      <c r="B31" s="5">
        <v>27</v>
      </c>
      <c r="C31" s="5">
        <v>37</v>
      </c>
      <c r="D31" s="2">
        <f t="shared" si="2"/>
        <v>0.72972972972972971</v>
      </c>
      <c r="E31" s="2">
        <f t="shared" si="3"/>
        <v>72.972972972972968</v>
      </c>
    </row>
    <row r="32" spans="1:5">
      <c r="B32" s="5">
        <v>31</v>
      </c>
      <c r="C32" s="5">
        <v>48</v>
      </c>
      <c r="D32" s="2">
        <f t="shared" si="2"/>
        <v>0.64583333333333337</v>
      </c>
      <c r="E32" s="2">
        <f t="shared" si="3"/>
        <v>64.583333333333343</v>
      </c>
    </row>
    <row r="33" spans="2:5">
      <c r="B33" s="5">
        <v>23</v>
      </c>
      <c r="C33" s="5">
        <v>46</v>
      </c>
      <c r="D33" s="2">
        <f t="shared" si="2"/>
        <v>0.5</v>
      </c>
      <c r="E33" s="2">
        <f t="shared" si="3"/>
        <v>50</v>
      </c>
    </row>
    <row r="34" spans="2:5">
      <c r="B34" s="5">
        <v>31</v>
      </c>
      <c r="C34" s="5">
        <v>46</v>
      </c>
      <c r="D34" s="2">
        <f t="shared" si="2"/>
        <v>0.67391304347826086</v>
      </c>
      <c r="E34" s="2">
        <f t="shared" si="3"/>
        <v>67.391304347826093</v>
      </c>
    </row>
    <row r="35" spans="2:5">
      <c r="B35" s="5">
        <v>31</v>
      </c>
      <c r="C35" s="5">
        <v>41</v>
      </c>
      <c r="D35" s="2">
        <f t="shared" si="2"/>
        <v>0.75609756097560976</v>
      </c>
      <c r="E35" s="2">
        <f t="shared" si="3"/>
        <v>75.609756097560975</v>
      </c>
    </row>
    <row r="36" spans="2:5">
      <c r="B36" s="5">
        <v>44</v>
      </c>
      <c r="C36" s="5">
        <v>69</v>
      </c>
      <c r="D36" s="2">
        <f t="shared" si="2"/>
        <v>0.6376811594202898</v>
      </c>
      <c r="E36" s="2">
        <f t="shared" si="3"/>
        <v>63.768115942028977</v>
      </c>
    </row>
    <row r="37" spans="2:5">
      <c r="B37" s="5">
        <v>28</v>
      </c>
      <c r="C37" s="5">
        <v>49</v>
      </c>
      <c r="D37" s="2">
        <f t="shared" si="2"/>
        <v>0.5714285714285714</v>
      </c>
      <c r="E37" s="2">
        <f t="shared" si="3"/>
        <v>57.142857142857139</v>
      </c>
    </row>
    <row r="38" spans="2:5">
      <c r="B38" s="5">
        <v>18</v>
      </c>
      <c r="C38" s="5">
        <v>44</v>
      </c>
      <c r="D38" s="2">
        <f t="shared" si="2"/>
        <v>0.40909090909090912</v>
      </c>
      <c r="E38" s="2">
        <f t="shared" si="3"/>
        <v>40.909090909090914</v>
      </c>
    </row>
    <row r="39" spans="2:5">
      <c r="B39" s="5">
        <v>28</v>
      </c>
      <c r="C39" s="5">
        <v>44</v>
      </c>
      <c r="D39" s="2">
        <f t="shared" si="2"/>
        <v>0.63636363636363635</v>
      </c>
      <c r="E39" s="2">
        <f t="shared" si="3"/>
        <v>63.636363636363633</v>
      </c>
    </row>
    <row r="40" spans="2:5">
      <c r="B40" s="5">
        <v>33</v>
      </c>
      <c r="C40" s="5">
        <v>47</v>
      </c>
      <c r="D40" s="2">
        <f t="shared" si="2"/>
        <v>0.7021276595744681</v>
      </c>
      <c r="E40" s="2">
        <f t="shared" si="3"/>
        <v>70.212765957446805</v>
      </c>
    </row>
    <row r="41" spans="2:5">
      <c r="B41" s="5">
        <v>47</v>
      </c>
      <c r="C41" s="5">
        <v>68</v>
      </c>
      <c r="D41" s="2">
        <f t="shared" si="2"/>
        <v>0.69117647058823528</v>
      </c>
      <c r="E41" s="2">
        <f t="shared" si="3"/>
        <v>69.117647058823522</v>
      </c>
    </row>
    <row r="42" spans="2:5">
      <c r="B42" s="5">
        <v>35</v>
      </c>
      <c r="C42" s="5">
        <v>50</v>
      </c>
      <c r="D42" s="2">
        <f t="shared" si="2"/>
        <v>0.7</v>
      </c>
      <c r="E42" s="2">
        <f t="shared" si="3"/>
        <v>70</v>
      </c>
    </row>
    <row r="43" spans="2:5">
      <c r="B43" s="5">
        <v>29</v>
      </c>
      <c r="C43" s="5">
        <v>43</v>
      </c>
      <c r="D43" s="2">
        <f t="shared" si="2"/>
        <v>0.67441860465116277</v>
      </c>
      <c r="E43" s="2">
        <f t="shared" si="3"/>
        <v>67.441860465116278</v>
      </c>
    </row>
    <row r="44" spans="2:5">
      <c r="B44" s="5">
        <v>32</v>
      </c>
      <c r="C44" s="5">
        <v>48</v>
      </c>
      <c r="D44" s="2">
        <f t="shared" si="2"/>
        <v>0.66666666666666663</v>
      </c>
      <c r="E44" s="2">
        <f t="shared" si="3"/>
        <v>66.666666666666657</v>
      </c>
    </row>
    <row r="45" spans="2:5">
      <c r="B45" s="5">
        <v>44</v>
      </c>
      <c r="C45" s="5">
        <v>60</v>
      </c>
      <c r="D45" s="2">
        <f t="shared" si="2"/>
        <v>0.73333333333333328</v>
      </c>
      <c r="E45" s="2">
        <f t="shared" si="3"/>
        <v>73.333333333333329</v>
      </c>
    </row>
    <row r="46" spans="2:5">
      <c r="B46" s="5">
        <v>24</v>
      </c>
      <c r="C46" s="5">
        <v>36</v>
      </c>
      <c r="D46" s="2">
        <f t="shared" si="2"/>
        <v>0.66666666666666663</v>
      </c>
      <c r="E46" s="2">
        <f t="shared" si="3"/>
        <v>66.666666666666657</v>
      </c>
    </row>
    <row r="47" spans="2:5" ht="15.75">
      <c r="B47" s="5"/>
      <c r="C47" s="5"/>
      <c r="D47" s="5">
        <f>AVERAGE(D29:D46)</f>
        <v>0.65928417025550645</v>
      </c>
      <c r="E47" s="10">
        <f t="shared" si="3"/>
        <v>65.928417025550644</v>
      </c>
    </row>
    <row r="48" spans="2:5">
      <c r="B48" s="5"/>
      <c r="C48" s="5"/>
      <c r="D48" s="5">
        <f>STDEV(D29:D46)</f>
        <v>8.943871704037723E-2</v>
      </c>
      <c r="E48" s="12">
        <f t="shared" si="3"/>
        <v>8.9438717040377238</v>
      </c>
    </row>
    <row r="49" spans="2:5">
      <c r="B49" s="5"/>
      <c r="C49" s="5"/>
      <c r="D49" s="5"/>
      <c r="E49" s="5"/>
    </row>
    <row r="50" spans="2:5" ht="18.75">
      <c r="B50" s="14" t="s">
        <v>25</v>
      </c>
      <c r="C50" s="1"/>
    </row>
    <row r="51" spans="2:5" ht="15.75">
      <c r="B51" s="9" t="s">
        <v>22</v>
      </c>
      <c r="C51" s="9" t="s">
        <v>23</v>
      </c>
      <c r="D51" s="10"/>
      <c r="E51" s="10" t="s">
        <v>24</v>
      </c>
    </row>
    <row r="52" spans="2:5">
      <c r="B52" s="2">
        <v>51</v>
      </c>
      <c r="C52" s="2">
        <v>66</v>
      </c>
      <c r="D52" s="2">
        <f t="shared" ref="D52:D69" si="4">B52/C52</f>
        <v>0.77272727272727271</v>
      </c>
      <c r="E52" s="2">
        <f>D52*100</f>
        <v>77.272727272727266</v>
      </c>
    </row>
    <row r="53" spans="2:5">
      <c r="B53" s="2">
        <v>43</v>
      </c>
      <c r="C53" s="2">
        <v>52</v>
      </c>
      <c r="D53" s="2">
        <f t="shared" si="4"/>
        <v>0.82692307692307687</v>
      </c>
      <c r="E53" s="2">
        <f t="shared" ref="E53:E69" si="5">D53*100</f>
        <v>82.692307692307693</v>
      </c>
    </row>
    <row r="54" spans="2:5">
      <c r="B54" s="2">
        <v>33</v>
      </c>
      <c r="C54" s="2">
        <v>41</v>
      </c>
      <c r="D54" s="2">
        <f t="shared" si="4"/>
        <v>0.80487804878048785</v>
      </c>
      <c r="E54" s="2">
        <f t="shared" si="5"/>
        <v>80.487804878048792</v>
      </c>
    </row>
    <row r="55" spans="2:5">
      <c r="B55" s="2">
        <v>47</v>
      </c>
      <c r="C55" s="2">
        <v>61</v>
      </c>
      <c r="D55" s="2">
        <f t="shared" si="4"/>
        <v>0.77049180327868849</v>
      </c>
      <c r="E55" s="2">
        <f t="shared" si="5"/>
        <v>77.049180327868854</v>
      </c>
    </row>
    <row r="56" spans="2:5">
      <c r="B56" s="2">
        <v>27</v>
      </c>
      <c r="C56" s="2">
        <v>35</v>
      </c>
      <c r="D56" s="2">
        <f t="shared" si="4"/>
        <v>0.77142857142857146</v>
      </c>
      <c r="E56" s="2">
        <f t="shared" si="5"/>
        <v>77.142857142857153</v>
      </c>
    </row>
    <row r="57" spans="2:5">
      <c r="B57" s="2">
        <v>40</v>
      </c>
      <c r="C57" s="2">
        <v>46</v>
      </c>
      <c r="D57" s="2">
        <f t="shared" si="4"/>
        <v>0.86956521739130432</v>
      </c>
      <c r="E57" s="2">
        <f t="shared" si="5"/>
        <v>86.956521739130437</v>
      </c>
    </row>
    <row r="58" spans="2:5">
      <c r="B58" s="2">
        <v>41</v>
      </c>
      <c r="C58" s="2">
        <v>47</v>
      </c>
      <c r="D58" s="2">
        <f t="shared" si="4"/>
        <v>0.87234042553191493</v>
      </c>
      <c r="E58" s="2">
        <f t="shared" si="5"/>
        <v>87.2340425531915</v>
      </c>
    </row>
    <row r="59" spans="2:5">
      <c r="B59" s="2">
        <v>37</v>
      </c>
      <c r="C59" s="2">
        <v>46</v>
      </c>
      <c r="D59" s="2">
        <f t="shared" si="4"/>
        <v>0.80434782608695654</v>
      </c>
      <c r="E59" s="2">
        <f t="shared" si="5"/>
        <v>80.434782608695656</v>
      </c>
    </row>
    <row r="60" spans="2:5">
      <c r="B60" s="2">
        <v>32</v>
      </c>
      <c r="C60" s="2">
        <v>43</v>
      </c>
      <c r="D60" s="2">
        <f t="shared" si="4"/>
        <v>0.7441860465116279</v>
      </c>
      <c r="E60" s="2">
        <f t="shared" si="5"/>
        <v>74.418604651162795</v>
      </c>
    </row>
    <row r="61" spans="2:5">
      <c r="B61" s="2">
        <v>58</v>
      </c>
      <c r="C61" s="2">
        <v>66</v>
      </c>
      <c r="D61" s="2">
        <f t="shared" si="4"/>
        <v>0.87878787878787878</v>
      </c>
      <c r="E61" s="2">
        <f t="shared" si="5"/>
        <v>87.878787878787875</v>
      </c>
    </row>
    <row r="62" spans="2:5">
      <c r="B62" s="2">
        <v>55</v>
      </c>
      <c r="C62" s="2">
        <v>62</v>
      </c>
      <c r="D62" s="2">
        <f t="shared" si="4"/>
        <v>0.88709677419354838</v>
      </c>
      <c r="E62" s="2">
        <f t="shared" si="5"/>
        <v>88.709677419354833</v>
      </c>
    </row>
    <row r="63" spans="2:5">
      <c r="B63" s="2">
        <v>57</v>
      </c>
      <c r="C63" s="2">
        <v>63</v>
      </c>
      <c r="D63" s="2">
        <f t="shared" si="4"/>
        <v>0.90476190476190477</v>
      </c>
      <c r="E63" s="2">
        <f t="shared" si="5"/>
        <v>90.476190476190482</v>
      </c>
    </row>
    <row r="64" spans="2:5">
      <c r="B64" s="2">
        <v>51</v>
      </c>
      <c r="C64" s="2">
        <v>58</v>
      </c>
      <c r="D64" s="2">
        <f t="shared" si="4"/>
        <v>0.87931034482758619</v>
      </c>
      <c r="E64" s="2">
        <f t="shared" si="5"/>
        <v>87.931034482758619</v>
      </c>
    </row>
    <row r="65" spans="2:5">
      <c r="B65" s="2">
        <v>46</v>
      </c>
      <c r="C65" s="2">
        <v>54</v>
      </c>
      <c r="D65" s="2">
        <f t="shared" si="4"/>
        <v>0.85185185185185186</v>
      </c>
      <c r="E65" s="2">
        <f t="shared" si="5"/>
        <v>85.18518518518519</v>
      </c>
    </row>
    <row r="66" spans="2:5">
      <c r="B66" s="2">
        <v>53</v>
      </c>
      <c r="C66" s="2">
        <v>59</v>
      </c>
      <c r="D66" s="2">
        <f t="shared" si="4"/>
        <v>0.89830508474576276</v>
      </c>
      <c r="E66" s="2">
        <f t="shared" si="5"/>
        <v>89.830508474576277</v>
      </c>
    </row>
    <row r="67" spans="2:5">
      <c r="B67" s="2">
        <v>50</v>
      </c>
      <c r="C67" s="2">
        <v>62</v>
      </c>
      <c r="D67" s="2">
        <f t="shared" si="4"/>
        <v>0.80645161290322576</v>
      </c>
      <c r="E67" s="2">
        <f t="shared" si="5"/>
        <v>80.645161290322577</v>
      </c>
    </row>
    <row r="68" spans="2:5">
      <c r="B68" s="2">
        <v>43</v>
      </c>
      <c r="C68" s="2">
        <v>49</v>
      </c>
      <c r="D68" s="2">
        <f t="shared" si="4"/>
        <v>0.87755102040816324</v>
      </c>
      <c r="E68" s="2">
        <f t="shared" si="5"/>
        <v>87.755102040816325</v>
      </c>
    </row>
    <row r="69" spans="2:5">
      <c r="B69" s="2">
        <v>51</v>
      </c>
      <c r="C69" s="2">
        <v>60</v>
      </c>
      <c r="D69" s="2">
        <f t="shared" si="4"/>
        <v>0.85</v>
      </c>
      <c r="E69" s="2">
        <f t="shared" si="5"/>
        <v>85</v>
      </c>
    </row>
    <row r="70" spans="2:5" ht="15.75">
      <c r="E70" s="10">
        <f>AVERAGE(E52:E69)</f>
        <v>83.727804228554589</v>
      </c>
    </row>
    <row r="71" spans="2:5">
      <c r="E71" s="12">
        <f>STDEV(E52:E69)</f>
        <v>5.0491220418344689</v>
      </c>
    </row>
    <row r="72" spans="2:5">
      <c r="E72" s="12"/>
    </row>
    <row r="73" spans="2:5" ht="18.75">
      <c r="B73" s="14" t="s">
        <v>28</v>
      </c>
      <c r="C73" s="1"/>
    </row>
    <row r="74" spans="2:5" ht="15.75">
      <c r="B74" s="9" t="s">
        <v>22</v>
      </c>
      <c r="C74" s="9" t="s">
        <v>23</v>
      </c>
      <c r="D74" s="10"/>
      <c r="E74" s="10" t="s">
        <v>24</v>
      </c>
    </row>
    <row r="75" spans="2:5">
      <c r="B75" s="2">
        <v>1</v>
      </c>
      <c r="C75" s="2">
        <v>142</v>
      </c>
      <c r="D75" s="15">
        <f t="shared" ref="D75:D92" si="6">B75/C75</f>
        <v>7.0422535211267607E-3</v>
      </c>
      <c r="E75" s="15">
        <f>D75*100</f>
        <v>0.70422535211267612</v>
      </c>
    </row>
    <row r="76" spans="2:5">
      <c r="B76" s="2">
        <v>0</v>
      </c>
      <c r="C76" s="2">
        <v>148</v>
      </c>
      <c r="D76" s="15">
        <f t="shared" si="6"/>
        <v>0</v>
      </c>
      <c r="E76" s="15">
        <f t="shared" ref="E76:E92" si="7">D76*100</f>
        <v>0</v>
      </c>
    </row>
    <row r="77" spans="2:5">
      <c r="B77" s="2">
        <v>4</v>
      </c>
      <c r="C77" s="2">
        <v>110</v>
      </c>
      <c r="D77" s="15">
        <f t="shared" si="6"/>
        <v>3.6363636363636362E-2</v>
      </c>
      <c r="E77" s="15">
        <f t="shared" si="7"/>
        <v>3.6363636363636362</v>
      </c>
    </row>
    <row r="78" spans="2:5">
      <c r="B78" s="2">
        <v>2</v>
      </c>
      <c r="C78" s="2">
        <v>118</v>
      </c>
      <c r="D78" s="15">
        <f t="shared" si="6"/>
        <v>1.6949152542372881E-2</v>
      </c>
      <c r="E78" s="15">
        <f t="shared" si="7"/>
        <v>1.6949152542372881</v>
      </c>
    </row>
    <row r="79" spans="2:5">
      <c r="B79" s="2">
        <v>2</v>
      </c>
      <c r="C79" s="2">
        <v>56</v>
      </c>
      <c r="D79" s="15">
        <f t="shared" si="6"/>
        <v>3.5714285714285712E-2</v>
      </c>
      <c r="E79" s="15">
        <f t="shared" si="7"/>
        <v>3.5714285714285712</v>
      </c>
    </row>
    <row r="80" spans="2:5">
      <c r="B80" s="2">
        <v>1</v>
      </c>
      <c r="C80" s="2">
        <v>163</v>
      </c>
      <c r="D80" s="16">
        <f t="shared" si="6"/>
        <v>6.1349693251533744E-3</v>
      </c>
      <c r="E80" s="15">
        <f t="shared" si="7"/>
        <v>0.61349693251533743</v>
      </c>
    </row>
    <row r="81" spans="2:5">
      <c r="B81" s="2">
        <v>4</v>
      </c>
      <c r="C81" s="2">
        <v>85</v>
      </c>
      <c r="D81" s="16">
        <f t="shared" si="6"/>
        <v>4.7058823529411764E-2</v>
      </c>
      <c r="E81" s="15">
        <f t="shared" si="7"/>
        <v>4.7058823529411766</v>
      </c>
    </row>
    <row r="82" spans="2:5">
      <c r="B82" s="2">
        <v>2</v>
      </c>
      <c r="C82" s="2">
        <v>43</v>
      </c>
      <c r="D82" s="16">
        <f t="shared" si="6"/>
        <v>4.6511627906976744E-2</v>
      </c>
      <c r="E82" s="15">
        <f t="shared" si="7"/>
        <v>4.6511627906976747</v>
      </c>
    </row>
    <row r="83" spans="2:5">
      <c r="B83" s="2">
        <v>2</v>
      </c>
      <c r="C83" s="2">
        <v>67</v>
      </c>
      <c r="D83" s="16">
        <f t="shared" si="6"/>
        <v>2.9850746268656716E-2</v>
      </c>
      <c r="E83" s="15">
        <f t="shared" si="7"/>
        <v>2.9850746268656714</v>
      </c>
    </row>
    <row r="84" spans="2:5">
      <c r="B84" s="2">
        <v>1</v>
      </c>
      <c r="C84" s="2">
        <v>119</v>
      </c>
      <c r="D84" s="16">
        <f t="shared" si="6"/>
        <v>8.4033613445378148E-3</v>
      </c>
      <c r="E84" s="15">
        <f t="shared" si="7"/>
        <v>0.84033613445378152</v>
      </c>
    </row>
    <row r="85" spans="2:5">
      <c r="B85" s="2">
        <v>0</v>
      </c>
      <c r="C85" s="2">
        <v>94</v>
      </c>
      <c r="D85" s="16">
        <f t="shared" si="6"/>
        <v>0</v>
      </c>
      <c r="E85" s="15">
        <f t="shared" si="7"/>
        <v>0</v>
      </c>
    </row>
    <row r="86" spans="2:5">
      <c r="B86" s="2">
        <v>1</v>
      </c>
      <c r="C86" s="2">
        <v>145</v>
      </c>
      <c r="D86" s="16">
        <f t="shared" si="6"/>
        <v>6.8965517241379309E-3</v>
      </c>
      <c r="E86" s="15">
        <f t="shared" si="7"/>
        <v>0.68965517241379315</v>
      </c>
    </row>
    <row r="87" spans="2:5">
      <c r="B87" s="2">
        <v>1</v>
      </c>
      <c r="C87" s="2">
        <v>95</v>
      </c>
      <c r="D87" s="16">
        <f t="shared" si="6"/>
        <v>1.0526315789473684E-2</v>
      </c>
      <c r="E87" s="15">
        <f t="shared" si="7"/>
        <v>1.0526315789473684</v>
      </c>
    </row>
    <row r="88" spans="2:5">
      <c r="B88" s="2">
        <v>2</v>
      </c>
      <c r="C88" s="2">
        <v>68</v>
      </c>
      <c r="D88" s="16">
        <f t="shared" si="6"/>
        <v>2.9411764705882353E-2</v>
      </c>
      <c r="E88" s="15">
        <f t="shared" si="7"/>
        <v>2.9411764705882351</v>
      </c>
    </row>
    <row r="89" spans="2:5">
      <c r="B89" s="2">
        <v>1</v>
      </c>
      <c r="C89" s="2">
        <v>60</v>
      </c>
      <c r="D89" s="16">
        <f t="shared" si="6"/>
        <v>1.6666666666666666E-2</v>
      </c>
      <c r="E89" s="15">
        <f t="shared" si="7"/>
        <v>1.6666666666666667</v>
      </c>
    </row>
    <row r="90" spans="2:5">
      <c r="B90" s="2">
        <v>0</v>
      </c>
      <c r="C90" s="2">
        <v>72</v>
      </c>
      <c r="D90" s="16">
        <f t="shared" si="6"/>
        <v>0</v>
      </c>
      <c r="E90" s="15">
        <f t="shared" si="7"/>
        <v>0</v>
      </c>
    </row>
    <row r="91" spans="2:5">
      <c r="B91" s="2">
        <v>3</v>
      </c>
      <c r="C91" s="2">
        <v>112</v>
      </c>
      <c r="D91" s="16">
        <f t="shared" si="6"/>
        <v>2.6785714285714284E-2</v>
      </c>
      <c r="E91" s="15">
        <f t="shared" si="7"/>
        <v>2.6785714285714284</v>
      </c>
    </row>
    <row r="92" spans="2:5">
      <c r="B92" s="2">
        <v>1</v>
      </c>
      <c r="C92" s="2">
        <v>109</v>
      </c>
      <c r="D92" s="16">
        <f t="shared" si="6"/>
        <v>9.1743119266055051E-3</v>
      </c>
      <c r="E92" s="15">
        <f t="shared" si="7"/>
        <v>0.91743119266055051</v>
      </c>
    </row>
    <row r="93" spans="2:5">
      <c r="D93" s="16"/>
      <c r="E93" s="16"/>
    </row>
    <row r="94" spans="2:5" ht="15.75">
      <c r="D94" s="16"/>
      <c r="E94" s="10">
        <f>AVERAGE(E75:E92)</f>
        <v>1.8527232311924366</v>
      </c>
    </row>
    <row r="95" spans="2:5">
      <c r="D95" s="16"/>
      <c r="E95" s="16">
        <f>STDEV(E75:E92)</f>
        <v>1.5785445637077351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</vt:lpstr>
      <vt:lpstr>Beta gal</vt:lpstr>
    </vt:vector>
  </TitlesOfParts>
  <Company>Lekárska fakulta UK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Janubová Mária</dc:creator>
  <cp:lastModifiedBy>Nalluri</cp:lastModifiedBy>
  <dcterms:created xsi:type="dcterms:W3CDTF">2021-01-29T11:55:14Z</dcterms:created>
  <dcterms:modified xsi:type="dcterms:W3CDTF">2022-03-12T07:20:28Z</dcterms:modified>
</cp:coreProperties>
</file>